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wniosek" sheetId="1" r:id="rId1"/>
    <sheet name="karta weryfikacji wniosku" sheetId="2" r:id="rId2"/>
    <sheet name="sprawozdanie" sheetId="3" r:id="rId3"/>
    <sheet name="katalog cen" sheetId="4" r:id="rId4"/>
  </sheets>
  <definedNames>
    <definedName name="_ftn1" localSheetId="1">'karta weryfikacji wniosku'!$A$49</definedName>
    <definedName name="_ftn1" localSheetId="2">'sprawozdanie'!$A$82</definedName>
    <definedName name="_ftn1" localSheetId="0">'wniosek'!$C$127</definedName>
    <definedName name="_ftn2" localSheetId="1">'karta weryfikacji wniosku'!$A$52</definedName>
    <definedName name="_ftn2" localSheetId="2">'sprawozdanie'!$A$83</definedName>
    <definedName name="_ftn2" localSheetId="0">'wniosek'!$C$128</definedName>
    <definedName name="_ftnref1" localSheetId="1">'karta weryfikacji wniosku'!#REF!</definedName>
    <definedName name="_ftnref1" localSheetId="2">'sprawozdanie'!#REF!</definedName>
    <definedName name="_ftnref1" localSheetId="0">'wniosek'!$C$101</definedName>
    <definedName name="_ftnref2" localSheetId="1">'karta weryfikacji wniosku'!#REF!</definedName>
    <definedName name="_ftnref2" localSheetId="2">'sprawozdanie'!#REF!</definedName>
    <definedName name="_ftnref2" localSheetId="0">'wniosek'!$C$102</definedName>
    <definedName name="Cele_wynik" localSheetId="1">'karta weryfikacji wniosku'!#REF!</definedName>
    <definedName name="Cele_wynik" localSheetId="2">'sprawozdanie'!#REF!</definedName>
    <definedName name="Cele_wynik">'wniosek'!#REF!</definedName>
    <definedName name="gmina">#REF!</definedName>
    <definedName name="_xlnm.Print_Area" localSheetId="1">'karta weryfikacji wniosku'!$A$1:$D$65</definedName>
    <definedName name="_xlnm.Print_Area" localSheetId="3">'katalog cen'!$A$1:$C$35</definedName>
    <definedName name="_xlnm.Print_Area" localSheetId="2">'sprawozdanie'!$A$1:$D$78</definedName>
    <definedName name="_xlnm.Print_Area" localSheetId="0">'wniosek'!$B$1:$G$93</definedName>
    <definedName name="OPS">#REF!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<sst xmlns="http://schemas.openxmlformats.org/spreadsheetml/2006/main" count="334" uniqueCount="274">
  <si>
    <t>Wypełnia Regionalny Ośrodek Polityki Społecznej w Krakowie</t>
  </si>
  <si>
    <t>Nr wniosku</t>
  </si>
  <si>
    <t>Data wpływu wniosku</t>
  </si>
  <si>
    <t>Godzina wpływu wniosku</t>
  </si>
  <si>
    <t>1. województwo</t>
  </si>
  <si>
    <t>2. powiat</t>
  </si>
  <si>
    <t>3. gmina</t>
  </si>
  <si>
    <t>4. miejscowość</t>
  </si>
  <si>
    <t>5. kod pocztowy</t>
  </si>
  <si>
    <t>6. ulica</t>
  </si>
  <si>
    <t>7. Numer budynku</t>
  </si>
  <si>
    <t>8. Nr lokalu</t>
  </si>
  <si>
    <t>9. Nr telefonu</t>
  </si>
  <si>
    <t>10. Adres poczty elektronicznej</t>
  </si>
  <si>
    <t>Koszt w zł</t>
  </si>
  <si>
    <t>Oświadczenia</t>
  </si>
  <si>
    <t>L.p</t>
  </si>
  <si>
    <t>Treść oświadczenia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</si>
  <si>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</si>
  <si>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</si>
  <si>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</si>
  <si>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</si>
  <si>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</si>
  <si>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</si>
  <si>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</si>
  <si>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</si>
  <si>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</si>
  <si>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Oświadczam, że dane osobowe zawarte w niniejszym wniosku przetwarzam w sposób zgodny z Rozporządzeniem Parlamentu Europejskiego i Rady (UE) 2016/679 z dnia 27 kwietnia 2016 r. w sprawie ochrony osób fizycznych w związku z przetwarzaniem danych osobowych i w sprawie swobodnego przepływu takich danych oraz uchylenia dyrektywy 95/46/WE (Dz. Urz. UE L 119 z 04.05.2016, str. 1 z późn. zm.).</t>
  </si>
  <si>
    <t>Wyrażam zgodę na doręczanie pism za pośrednictwem poczty elektronicznej na adres email wskazany w pkt A1 lub A2 wniosku.</t>
  </si>
  <si>
    <t>Oświadczam, że nie zalegam z płatnościami podatków i składek na ubezpieczenia zdrowotne i społeczne.</t>
  </si>
  <si>
    <t>……………… 2020 r. ………………………………………………….</t>
  </si>
  <si>
    <t xml:space="preserve">                                     </t>
  </si>
  <si>
    <t>……………… ……………………………………………</t>
  </si>
  <si>
    <t xml:space="preserve">Wniosek o udzielenie pomocy finansowej </t>
  </si>
  <si>
    <t>w ramach zadania „Kooperacje przeciw COVID”</t>
  </si>
  <si>
    <t>Projekt "KOOPERACJE 3D - model wielosektorowej współpracy na rzecz wsaprcia osób i rodzin"</t>
  </si>
  <si>
    <t>(pieczęć wnioskodawcy)</t>
  </si>
  <si>
    <t>(miejscowość, data)</t>
  </si>
  <si>
    <t>(pieczęć wpływu)</t>
  </si>
  <si>
    <t xml:space="preserve">gmina </t>
  </si>
  <si>
    <t>powiat</t>
  </si>
  <si>
    <t>3. NIP</t>
  </si>
  <si>
    <t>4. REGON</t>
  </si>
  <si>
    <t>6. Osoba do kontaktu w sprawie wniosku i jej funkcja</t>
  </si>
  <si>
    <t>7. Nr telefonu</t>
  </si>
  <si>
    <t>8. Adres poczty elektronicznej</t>
  </si>
  <si>
    <r>
      <t xml:space="preserve">2. Typ wnioskodawcy </t>
    </r>
    <r>
      <rPr>
        <sz val="8"/>
        <color indexed="8"/>
        <rFont val="Calibri"/>
        <family val="2"/>
      </rPr>
      <t>(wybierz z listy rozlijanej)</t>
    </r>
  </si>
  <si>
    <r>
      <t>5. Osoba upoważniona do reprezentowania Podmiotu i jej funkcja 
(</t>
    </r>
    <r>
      <rPr>
        <sz val="8"/>
        <color indexed="8"/>
        <rFont val="Calibri"/>
        <family val="2"/>
      </rPr>
      <t>Wskaż osobę/by uprawnioną/e do podpisywania umów i zaciągania zobowiązań w imieniu podmiotu)</t>
    </r>
  </si>
  <si>
    <t>11. Nr fax</t>
  </si>
  <si>
    <t>12. Adres strony www</t>
  </si>
  <si>
    <t>13. Nazwa banku i nr rachunku, na który należy przekazać środki</t>
  </si>
  <si>
    <t>Nazwa zadania</t>
  </si>
  <si>
    <t>Tak</t>
  </si>
  <si>
    <t>Nie</t>
  </si>
  <si>
    <t>Okres realizacji zadania</t>
  </si>
  <si>
    <r>
      <t xml:space="preserve">od …..................................................... do …..................................................
    </t>
    </r>
    <r>
      <rPr>
        <sz val="8"/>
        <color indexed="8"/>
        <rFont val="Calibri"/>
        <family val="2"/>
      </rPr>
      <t>(dd-mm-rrr)                                                                                         (dd-mm-rrr)</t>
    </r>
  </si>
  <si>
    <t>A.1. Dane wnioskodawcy</t>
  </si>
  <si>
    <t>B.1 Informacja o zadaniu</t>
  </si>
  <si>
    <r>
      <t xml:space="preserve">Uzasadnienie potrzeby realizacji zadania 
</t>
    </r>
    <r>
      <rPr>
        <sz val="8"/>
        <color indexed="8"/>
        <rFont val="Calibri"/>
        <family val="2"/>
      </rPr>
      <t>(max 500 znaków)</t>
    </r>
  </si>
  <si>
    <t>C. Zakres rzeczowo-finansowy zadania</t>
  </si>
  <si>
    <t>Zakres rzeczowy zadania</t>
  </si>
  <si>
    <r>
      <t xml:space="preserve">Realizacja zadania </t>
    </r>
    <r>
      <rPr>
        <b/>
        <sz val="8"/>
        <color indexed="8"/>
        <rFont val="Calibri"/>
        <family val="2"/>
      </rPr>
      <t>(wybierz z listy rowijanej)</t>
    </r>
  </si>
  <si>
    <t xml:space="preserve">b) Zakup środków i sprzętu służącego do dezynfekcji: płynów dezynfekujących ręce/ciało, powierzchnie, sprzęt, dozowników, podajników do środków dezynfekujących i higienicznych. </t>
  </si>
  <si>
    <t xml:space="preserve">a) Zakup środków ochrony osobistej: maseczek, gogli, przyłbic, rękawiczek ochronnych, czepków ochronnych, ochraniaczy na buty, fartuchów ochronnych, kombinezonów ochronnych. 
</t>
  </si>
  <si>
    <t xml:space="preserve">c) Zakup sprzętu i wyposażenia: termometrów bezdotykowych, płyt ochronnych plexi, lamp wirusobójczych, mat dezynfekcyjnych, ozonatorów, oczyszczaczy powietrza. </t>
  </si>
  <si>
    <t xml:space="preserve">d) Zakup usług dezynfekcji pomieszczeń i sprzętu. </t>
  </si>
  <si>
    <t>RAZEM WNIOSKOWANA KWOTA POMOCY FINANSOWEJ</t>
  </si>
  <si>
    <t>D. Planowane efekty (wybierz z listy rozwijanej)</t>
  </si>
  <si>
    <r>
      <t xml:space="preserve">E. </t>
    </r>
    <r>
      <rPr>
        <b/>
        <sz val="11"/>
        <color indexed="8"/>
        <rFont val="Calibri"/>
        <family val="2"/>
      </rPr>
      <t>Wykaz załączników</t>
    </r>
  </si>
  <si>
    <t>Lp.</t>
  </si>
  <si>
    <t>Nazwa załącznika</t>
  </si>
  <si>
    <t>wybierz z listy rozwijanej</t>
  </si>
  <si>
    <t>Oświadczam, że zapoznałem(-am) się ze wzorem Umowy o udzielenie pomocy finansowej oraz przyjmuję do wiadomości, iż w przypadku jej podpisania wydatki będą podlegały dofinansowaniu na zasadach w niej określonych.</t>
  </si>
  <si>
    <t xml:space="preserve">Oświadczam, że Wnioskodawca przekazał w imieniu Administratora w rozumieniu art. 4 pkt 7) RODO, klauzulę informacyjną, o której mowa w art. 13 RODO wszystkim osobom, których dane osobowe są przetwarzane we Wniosku o udzielenie pomocy finansowej.  </t>
  </si>
  <si>
    <t>Wyrażam zgodę na udostępnienie niniejszego wniosku innym uprawnionym instytucjom oraz osobom dokonującym ewaluacji i oceny oraz wyrażam zgodę na udział w badaniach ewaluacyjnych mających na celu ocenę Programu Operacyjnego Wiedza Edukacja Rozwój na lata 2014-2020.</t>
  </si>
  <si>
    <t xml:space="preserve">10. </t>
  </si>
  <si>
    <t xml:space="preserve">Karta weryfikacji wniosku o udzielenie pomocy finansowej </t>
  </si>
  <si>
    <t>Dane Wnioskodawcy</t>
  </si>
  <si>
    <t>Imię i nazwisko Oceniającego</t>
  </si>
  <si>
    <t>Imię i nazwisko Sprawdzającego</t>
  </si>
  <si>
    <t>DEKLARACJA BEZSTRONNOŚCI I POUFOŚCI</t>
  </si>
  <si>
    <t>Data i podpis Oceniającego</t>
  </si>
  <si>
    <t>Data i podpis Sprawdzającego</t>
  </si>
  <si>
    <t>Liczba etatów w OPS/PCPR</t>
  </si>
  <si>
    <t>WERYFIKACJA WNIOSKU</t>
  </si>
  <si>
    <t xml:space="preserve">Kryterium </t>
  </si>
  <si>
    <t>Uwagi</t>
  </si>
  <si>
    <t>1. Wniosek został złożony w terminie wskazanym w ogłoszeniu o naborze</t>
  </si>
  <si>
    <t>2. Wniosek został złożony za pomocą poczty elektronicznej na adres wskazany w ogłoszeniu o naborze</t>
  </si>
  <si>
    <t>3. Wniosek jest zgodny ze wzorem stanowiącym załącznik nr 1 do Regulaminu</t>
  </si>
  <si>
    <t>4. Wniosek został złożony przez uprawnionego Wnioskodawcę</t>
  </si>
  <si>
    <t>5. Wniosek jest kompletny, tj. zostały wypełnione wszystkie pola wymagane do jego skutecznego procedowania lub może zostać uzupełniony przez przedstawiciela ROPS w oparciu o powszechnie dostępne źródła</t>
  </si>
  <si>
    <t>7. Okres realizacji udzielonej pomocy finansowej nie przekracza terminów określonych w § 3 ust. 3 Regulaminu</t>
  </si>
  <si>
    <t>9. Kwota wnioskowanej pomocy nie przekracza kwoty maksymalnej, wyliczonej zgodnie z § 3 ust. 5 Regulaminu</t>
  </si>
  <si>
    <t>Lista rozwijana</t>
  </si>
  <si>
    <t>POPRAWIONE OCZYWISTE OMYŁKI PISARSKIE LUB RACHUNKOWE</t>
  </si>
  <si>
    <t>WYNIKI WERYFIKACJI</t>
  </si>
  <si>
    <t xml:space="preserve">Pozytywna </t>
  </si>
  <si>
    <t xml:space="preserve">Negatywna </t>
  </si>
  <si>
    <t>Skierowanie wniosku do dofinansowania</t>
  </si>
  <si>
    <t>Skierowanie wniosku do uzupełnienia/wyjaśnień</t>
  </si>
  <si>
    <t xml:space="preserve">Odrzucenie wniosku </t>
  </si>
  <si>
    <t>Negatywna</t>
  </si>
  <si>
    <t>WYNIKI UZGODNIEŃ/WYJAŚNIEŃ</t>
  </si>
  <si>
    <t>RAZEM PRZYZNANA KWOTA POMOCY FINANSOWEJ</t>
  </si>
  <si>
    <t>WYSOKOŚĆ PRZYZNANEJ POMOCY FINANSOWEJ</t>
  </si>
  <si>
    <t>Zwiększenie pomocy o 25% w związku z realizacją zadań we współpracy</t>
  </si>
  <si>
    <t>ZAKRES KONIECZNYCH UZGODNIEŃ/WYJAŚNIEŃ</t>
  </si>
  <si>
    <t>2. Numer i data zawarcia umowy</t>
  </si>
  <si>
    <t>Nazwa Instytucji/Podmiotu</t>
  </si>
  <si>
    <t>Adres Instytucji/Podmiotu</t>
  </si>
  <si>
    <t>OPS</t>
  </si>
  <si>
    <t>PCPR</t>
  </si>
  <si>
    <t>Podmiot Współpracujący</t>
  </si>
  <si>
    <t>Status (wybierz z listy rozwijanej)</t>
  </si>
  <si>
    <t>…</t>
  </si>
  <si>
    <t>Lp. *</t>
  </si>
  <si>
    <t>A. Dane wnioskodawcy</t>
  </si>
  <si>
    <t xml:space="preserve">C. Opis osiągniętych efektów </t>
  </si>
  <si>
    <t>Planowane efekty</t>
  </si>
  <si>
    <t>Osiągnięte efekty</t>
  </si>
  <si>
    <t xml:space="preserve">Zakres rzeczowy zadania </t>
  </si>
  <si>
    <t>maseczki</t>
  </si>
  <si>
    <t>gogle</t>
  </si>
  <si>
    <t>przyłbice</t>
  </si>
  <si>
    <t>rękawiczki ochronne</t>
  </si>
  <si>
    <t>czepki ochronne</t>
  </si>
  <si>
    <t>Koszt całkowity</t>
  </si>
  <si>
    <t xml:space="preserve">a) Zakup środków ochrony osobistej: maseczek, gogli, przyłbic, rękawiczek ochronnych, czepków ochronnych, ochraniaczy na buty, fartuchów ochronnych, kombinezonów ochronnych. </t>
  </si>
  <si>
    <t>ochraniacze na buty</t>
  </si>
  <si>
    <t>fartuchy ochronne</t>
  </si>
  <si>
    <t>kombinezony ochronne</t>
  </si>
  <si>
    <t>płyny dezynfekujące ręce/ciało</t>
  </si>
  <si>
    <t>płyny dezynfekujące powierzchnie i sprzęt</t>
  </si>
  <si>
    <t>dozowniki</t>
  </si>
  <si>
    <t>podajniki do środków dezynfekujących i higienicznych</t>
  </si>
  <si>
    <t>Liczba jednostek</t>
  </si>
  <si>
    <t>Nr dokumentu księgowego</t>
  </si>
  <si>
    <t>termometry bezdotykowe</t>
  </si>
  <si>
    <t>lampy wirusobójcze</t>
  </si>
  <si>
    <t>maty dezynfekcyjne</t>
  </si>
  <si>
    <t xml:space="preserve">C. Sprawozdanie rzeczowo-finansowe </t>
  </si>
  <si>
    <r>
      <t xml:space="preserve">D. </t>
    </r>
    <r>
      <rPr>
        <b/>
        <sz val="11"/>
        <color indexed="8"/>
        <rFont val="Calibri"/>
        <family val="2"/>
      </rPr>
      <t>Rozliczenie przyznanej pomocy finansowej (wybierz z listy rozliwanej)</t>
    </r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</si>
  <si>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</si>
  <si>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</si>
  <si>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</si>
  <si>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</si>
  <si>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</si>
  <si>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</si>
  <si>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</si>
  <si>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</si>
  <si>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Kooperacje przeciw COVID w gminie/powiecie*…...................................................                                                                                </t>
    </r>
    <r>
      <rPr>
        <sz val="8"/>
        <color indexed="8"/>
        <rFont val="Calibri"/>
        <family val="2"/>
      </rPr>
      <t>(niepotrzebne skreślić/usunąć) (wskaż nazwę gminy/powiatu)</t>
    </r>
  </si>
  <si>
    <r>
      <t xml:space="preserve">Poprawa bezpieczeństwa pracowników OPS/PCPR*, a w konsekwencji również osób korzystających z ich usług  </t>
    </r>
    <r>
      <rPr>
        <sz val="8"/>
        <color indexed="8"/>
        <rFont val="Calibri"/>
        <family val="2"/>
      </rPr>
      <t>(*niepotrzebne skreślić/usunąć)</t>
    </r>
  </si>
  <si>
    <t>Oświadczam, że przed zawarciem umowy o udzieleniu pomocy finansowej, poinformuję pisemnie Regionalny Ośrodek Polityki Społecznej w Krakowie o wszelkich zmianach w oświadczeniach i dokumentacji powstałych w okresie pomiędzy złożeniem Wniosku a podpisaniem Umowy.</t>
  </si>
  <si>
    <t>Oświadczam, że będę przechowywał/-a w swojej siedzibie dokumentację dotyczącą wniosku o udzielenie pomocy finansowej przez okres wskazany w Umowie o udzieleniu pomocy finansowej.</t>
  </si>
  <si>
    <t xml:space="preserve">Niniejszym oświadczam, że:
- przed upływem trzech lat od daty zakończenia naboru wniosków nie pozostawałem/-am w stosunku pracy ani nie wykonywałem/-am  pracy w ramach stosunku cywilnoprawnego (np. umowa o dzieło, umowa zlecenia, umowa o świadczenie usług) na rzecz Wnioskodawcy. W przypadku stwierdzenia takiej zależności zobowiązuję się do niezwłocznego poinformowania o tym fakcie Dyrektora ROPS w Krakowie i wycofania się z oceny tego wniosku, 
- nie pozostaję w związku małżeńskim albo w stosunku pokrewieństwa lub powinowactwa w linii prostej, pokrewieństwa lub powinowactwa w linii bocznej do drugiego stopnia i nie jestem związany/-a z tytułu przysposobienia, opieki, kurateli z urzędującymi członkami organów zarządzających lub nadzorczych Wnioskodawcy. W przypadku stwierdzenia takiej zależności zobowiązuję się do niezwłocznego poinformowania o tym fakcie Dyrektora ROPS w Krakowie i wycofania się z oceny tego wniosku,
- nie pozostaję z Wnioskodawcą w takim stosunku prawnym lub faktycznym, że może to budzić uzasadnione wątpliwości co do mojej bezstronności, w szczególności nie jestem wspólnikiem ani członkiem jego organu zarządzającego lub nadzorczego. W przypadku stwierdzenia takiej zależności zobowiązuję się do niezwłocznego poinformowania o tym fakcie Dyrektora ROPS w Krakowie i wycofania się z oceny tego wniosku,
-    zobowiązuję się, że będę wypełniać moje obowiązki w sposób uczciwy i sprawiedliwy, zgodnie z posiadaną wiedzą,
-   zobowiązuję się do zachowania w tajemnicy i zaufaniu wszystkich informacji i dokumentów ujawnionych mi lub wytworzonych przeze mnie lub przygotowanych przeze mnie w trakcie lub jako rezultat oceny i zgadzam się, że informacje te powinny być użyte tylko dla celów niniejszej oceny i nie powinny być ujawnione stronom trzecim.
</t>
  </si>
  <si>
    <t>6. Wniosek został podpisany przez osoby upoważnione do reprezentowania i składania oświadczeń woli w imieniu JST</t>
  </si>
  <si>
    <t>8. Wnioskodawca realizuje zadania związane z przeciwdziałaniem COVID we współpracy z co najmniej 1 Podmiotem współpracującym</t>
  </si>
  <si>
    <r>
      <t xml:space="preserve">I 
</t>
    </r>
    <r>
      <rPr>
        <sz val="9"/>
        <color indexed="8"/>
        <rFont val="Calibri"/>
        <family val="2"/>
      </rPr>
      <t xml:space="preserve">doposażenie stanowisk pracy w OPS/PCPR i Podmiotach współpracujących (jeśli dotyczy) w środki ochrony indywidualnej oraz w sprzęt i wyposażenie niezbędne do walki z epidemią </t>
    </r>
  </si>
  <si>
    <t>B. Dane OPS/PCPR* oraz Podmiotów współpracujących, którym udzielono wsparcia w ramach przyznanej pomocy finansowej (*niepotrzebne skreślić)</t>
  </si>
  <si>
    <t>* w razie potrzeby dodać kolejne wiersze</t>
  </si>
  <si>
    <r>
      <t xml:space="preserve">Poprawa bezpieczeństwa pracowników OPS/PCPR*, a w konsekwencji również osób korzystających z ich usług  </t>
    </r>
    <r>
      <rPr>
        <sz val="8"/>
        <color indexed="8"/>
        <rFont val="Calibri"/>
        <family val="2"/>
      </rPr>
      <t>(*niepotrzebne skreślić)</t>
    </r>
  </si>
  <si>
    <t>KATALOG MAKSYMALNYCH STAWEK JEDNOSTKOWYCH DLA POSZCZEGÓLNYCH KATEGORII WYDATKÓW</t>
  </si>
  <si>
    <t>Środki ochrony indywidualnej</t>
  </si>
  <si>
    <t>Maksymalna stawka jednostkowa brutto w PLN</t>
  </si>
  <si>
    <t>Maseczka bawełniana/włókninowa niemedyczna</t>
  </si>
  <si>
    <t>Maseczka chirurgiczna jednorazowa</t>
  </si>
  <si>
    <t>Maseczka z filtrem FFP2</t>
  </si>
  <si>
    <t>Maseczka z filtrem FFP3</t>
  </si>
  <si>
    <t>Gogle ochronne</t>
  </si>
  <si>
    <t>Przyłbica ochronna</t>
  </si>
  <si>
    <t>Rękawiczki jednorazowe (opak. 100 szt.) nitrylowe/lateksowe</t>
  </si>
  <si>
    <t>9.</t>
  </si>
  <si>
    <t>Fartuch ochronny z włókniny</t>
  </si>
  <si>
    <t>10.</t>
  </si>
  <si>
    <t>11.</t>
  </si>
  <si>
    <t xml:space="preserve">Czepek ochronny </t>
  </si>
  <si>
    <t>12.</t>
  </si>
  <si>
    <t>Kombinezon ochronny</t>
  </si>
  <si>
    <t>13.</t>
  </si>
  <si>
    <t>Ochraniacze na buty</t>
  </si>
  <si>
    <t>14.</t>
  </si>
  <si>
    <t>Środek do dezynfekcji powierzchni - litr</t>
  </si>
  <si>
    <t>15.</t>
  </si>
  <si>
    <t>16.</t>
  </si>
  <si>
    <t>Środek do dezynfekcji ciała - litr</t>
  </si>
  <si>
    <t>17.</t>
  </si>
  <si>
    <t>18.</t>
  </si>
  <si>
    <t>19.</t>
  </si>
  <si>
    <t>20.</t>
  </si>
  <si>
    <t>21.</t>
  </si>
  <si>
    <t>Termometr bezdotykowy</t>
  </si>
  <si>
    <t>Oczyszczacz powietrza</t>
  </si>
  <si>
    <t>Ozonator wraz ze środkami eksploatacyjnymi</t>
  </si>
  <si>
    <t>Mata dezynfekcyjna</t>
  </si>
  <si>
    <t xml:space="preserve">Dozownik/podajniki do środków dezynfekujących i higienicznych </t>
  </si>
  <si>
    <t>b) środki i sprzęt służący do dezynfekcji:</t>
  </si>
  <si>
    <t>a) środki ochrony osobistej:</t>
  </si>
  <si>
    <t>Lampa wirusobójcza</t>
  </si>
  <si>
    <t>c) sprzęt i wyposażenie, za wyjątkiem środków trwałych:</t>
  </si>
  <si>
    <t>d) usługi dezynfekcji pomiesczeń i sprzętu:</t>
  </si>
  <si>
    <t>usługa dezynfekcji m2</t>
  </si>
  <si>
    <t>Przegroda ochronna plexi (szt)</t>
  </si>
  <si>
    <t>przegrody ochronne plexi</t>
  </si>
  <si>
    <t xml:space="preserve">c) Zakup sprzętu i wyposażenia: termometrów bezdotykowych, przegród ochronnych plexi, lamp wirusobójczych, mat dezynfekcyjnych, ozonatorów, oczyszczaczy powietrza. </t>
  </si>
  <si>
    <t xml:space="preserve">Oświadczam, że żaden element zadania dofinansowanego ze środków Europejskiego Funduszu Społecznego, ujęty jako wydatek kwalifikowalny we wniosku o udzielenie pomocy i wniosku o refundację, nie był/nie jest/nie będzie przedłożony do rozliczenia, poświadczenia, refundacji w ramach innego instrumentu pomocowego finansowanego ze środków publicznych. </t>
  </si>
  <si>
    <t xml:space="preserve">Oświadczam, że nie zostałem wykluczony z możliwości otrzymania środków przeznaczonych na realizację programów finansowanych z udziałem środków europejskich. </t>
  </si>
  <si>
    <t xml:space="preserve">Klauzula informacyjna RODO </t>
  </si>
  <si>
    <t>1. Nazwa wnioskodawcy</t>
  </si>
  <si>
    <t xml:space="preserve">A.2 Adres siedziby </t>
  </si>
  <si>
    <r>
      <t>Poprawa bezpieczeństwa pracowników OPS/PCPR*, a w konsekwencji również osób korzystających z ich usług</t>
    </r>
    <r>
      <rPr>
        <sz val="8"/>
        <color indexed="8"/>
        <rFont val="Calibri"/>
        <family val="2"/>
      </rPr>
      <t xml:space="preserve"> (*niepotrzebne skreślić/usunąć)</t>
    </r>
    <r>
      <rPr>
        <sz val="11"/>
        <color theme="1"/>
        <rFont val="Calibri"/>
        <family val="2"/>
      </rPr>
      <t xml:space="preserve"> </t>
    </r>
  </si>
  <si>
    <r>
      <t xml:space="preserve">Cele zadania 
w związku z zagrożeniem rozprzestrzeniania się koronawirusa SARS-CoV-2 i potrzebie przeciwdziałania negatywnym skutkom COVID 
</t>
    </r>
    <r>
      <rPr>
        <sz val="8"/>
        <color indexed="8"/>
        <rFont val="Calibri"/>
        <family val="2"/>
      </rPr>
      <t>(wybierz z listy rozwijanej)</t>
    </r>
  </si>
  <si>
    <t>Maksymalna wartość dofinansowania dla zadań realizowanych samodzielnie przez OPS/PCPR</t>
  </si>
  <si>
    <t>Maksymalna kwota dofinansowania z uwzględnieniem zadań realizowanych we współpracy z minimum 1 Podmiotem współpracującym</t>
  </si>
  <si>
    <t>W imieniu podmiotu, który reprezentuję dobrowolnie deklaruję uczestnictwo w projekcie  pn. „KOOPERACJE 3D - model wielosektorowej współpracy na rzecz wsparcia osób i rodzin”, realizowanym przez  Województwo Małopolskie - Regionalny Ośrodek Polityki Społecznej  w Krakowie w ramach Programu Operacyjnego Wiedza Edukacja Rozwój 2014-2020 współfinansowanego ze środków Europejskiego Funduszu Społecznego.</t>
  </si>
  <si>
    <t>Oświadczam, że jestem uprawniony/-a do reprezentowania wnioskodawcy w zakresie objętym niniejszym wnioskiem i posiadam pełną zdolność do czynności prawnych.</t>
  </si>
  <si>
    <t>Oświadczam, że informacje zawarte w niniejszym wniosku, oświadczeniach oraz dołączonych jako załączniki dokumentach są zgodne ze stanem faktycznym i prawnym.</t>
  </si>
  <si>
    <t>Oświadczam, że jest mi znana odpowiedzialność karna za przedłożenie fałszywych lub stwierdzających nieprawdę dokumentów albo nierzetelnego oświadczenia dotyczącego okoliczności mających istotne znaczenie dla uzyskania dofinansowania w ramach niniejszego konkursu wynikająca z art. 286 oraz z art. 297 ustawy z dnia 6 czerwca 1997 roku - Kodeks karny (tj.: Dz.U. z 2019 r. poz. 1950 z późn. zm.).</t>
  </si>
  <si>
    <t>Oświadczam, iż zapoznałem(-am) się z Regulaminem przyznawania i wypłacania pomocy finansowej gminom i powiatom z województwa małopolskiego w ramach zadania pn. "Kooperacje przeciw COVID", realizowanego w projekcie "KOOPERACJE 3D - model wielosektorowej współpracy na rzecz wsparcia osób i rodzin" i akceptuję postanowienia w nim zawarte.</t>
  </si>
  <si>
    <t>Oświadczam, że jestem świadomy, iż wskazaną formą komunikacji i dokonywania czynności w postępowaniu w zakresie przyznania dofinansowania jest forma elektroniczna, realizowana za pomocą poczty elektronicznej lub telefoniczna.</t>
  </si>
  <si>
    <t>Oświadczam, że nie zostałem wykluczony z możliwości otrzymania dofinansowania na podstawie art. 9 ust. 1 pkt 2a ustawy z dn. 28 października 2002 r. o odpowiedzialności podmiotów zbiorowych za czyny zabronione pod groźbą kary.</t>
  </si>
  <si>
    <t>Oświadczam, że szacunkowa wartość wydatków została skalkulowana w oparciu o stawki mieszczące się w katalogu maksymalnych stawek jednostkowych dla poszczególnych kategorii wydatków określonych w załączniku nr 4 do  Regulaminu.</t>
  </si>
  <si>
    <t>10. Wnioskodawca złożył wniosek do komponentów, do których jest uprawniony (jeśli Wnioskodawca złożył wniosek do komponentu II to należy do grupy powiatów biorących udział w pilotażowym wdrożeniu modelu "KOOPERACJE 3D - model wielosektorowej współracy na tzecz wsaprcia osób i rodzin")</t>
  </si>
  <si>
    <t xml:space="preserve">1. Nazwa wnioskodawcy </t>
  </si>
  <si>
    <t xml:space="preserve">Miejsce i adres przechowywania dokumentacji 
z udzielonej pomocy finansowej </t>
  </si>
  <si>
    <t xml:space="preserve">ozonatory </t>
  </si>
  <si>
    <t>oczyszczacze powietrza</t>
  </si>
  <si>
    <t>dezynfekcja pomieszczeń i sprzętu</t>
  </si>
  <si>
    <t>Zostały ujęte w zaakceptowanym przez ROPS wniosku o udzielenie pomocy finansowej.</t>
  </si>
  <si>
    <t>Zostały poniesione w sposób celowy, racjonlny, efektywny, oszczędny, zgodnie z przepisami obowiązującego prawa oraz zgodnie z warunkami Umowy o udzielenie pomocy finansowej.</t>
  </si>
  <si>
    <t>Zostały udokumentowane w formie dokumentów księgowych.</t>
  </si>
  <si>
    <t>Nie zostały zrefundowane lub pokryte w ramach innych środków publicznych (podwójnie sfinansowane).</t>
  </si>
  <si>
    <t>Nie obejmują kosztów administracyjnych (w tym kosztów prowadzenia rachunku bankowego, obsługi księgowej, kosztów biurowych - telefon, czynsz, prąd), kosztów wynagrodzeń kadry zaangażowanej w obsługę projektu, koszty usług medycznych oraz koszty związane z promocją/informacją.</t>
  </si>
  <si>
    <t>Obejmują koszty podatku o towarów i usług (VAT) ze względu na brak prawnej możliwości odzyskania VAT przez Wnioskodawcę.</t>
  </si>
  <si>
    <t>Zostały poniesione zgodnie z przeznaczeniem udzielonej pomocy finansowej.</t>
  </si>
  <si>
    <t>Czytelny podpis/Podpis i pieczęć imienna</t>
  </si>
  <si>
    <r>
      <t xml:space="preserve">Koszt w zł 
dla zadań realizowanych samodzielnie przez OPS/PCPR
</t>
    </r>
    <r>
      <rPr>
        <b/>
        <sz val="8"/>
        <color indexed="8"/>
        <rFont val="Calibri"/>
        <family val="2"/>
      </rPr>
      <t>(łączny koszt całej kategorii)</t>
    </r>
  </si>
  <si>
    <t>miasto na prawach powiatu</t>
  </si>
  <si>
    <t>Projekt "KOOPERACJE 3D - model wielosektorowej współpracy na rzecz wsparcia osób i rodzin"</t>
  </si>
  <si>
    <t>Sprawozdanie rzeczowo-finansowe</t>
  </si>
  <si>
    <t>z realizacji zadania „Kooperacje przeciw COVID”</t>
  </si>
  <si>
    <t>Data wpływu sprawozdania</t>
  </si>
  <si>
    <t>RAZEM KWOTA DO ROZLICZENIA</t>
  </si>
  <si>
    <t>W imielniu podmiotu, który reprezentuję oświadczam, że poniesione wydatki wykazane w niniejszym sprawozdaniu:</t>
  </si>
  <si>
    <t xml:space="preserve">Jednocześnie oświadczam, że wszystkie podane w sprawozdaniu rzeczowo-finansowym informacje są zgodne z aktualnym stanem prawnym i faktycznym. </t>
  </si>
  <si>
    <r>
      <t xml:space="preserve"> </t>
    </r>
    <r>
      <rPr>
        <b/>
        <sz val="8"/>
        <color indexed="8"/>
        <rFont val="Calibri"/>
        <family val="2"/>
      </rPr>
      <t>Załącznik nr 1 do Regulaminu przyznawania i wypłacania pomocy finansowej gminom i powiatom z województwa małopolskiego w ramach II naboru do zadania pn. "Kooperacje przeciw COVID", realizowanego w projekcie "KOOPERACJE 3D - model wielosektorowej współpracy na rzecz wsparcia osób i rodzin"</t>
    </r>
  </si>
  <si>
    <r>
      <t xml:space="preserve">od dnia podpisania umowy do …..................................................
  </t>
    </r>
    <r>
      <rPr>
        <sz val="8"/>
        <color indexed="8"/>
        <rFont val="Calibri"/>
        <family val="2"/>
      </rPr>
      <t xml:space="preserve">                                                                     (dd-mm-rrr)</t>
    </r>
  </si>
  <si>
    <r>
      <t xml:space="preserve">B.2 Opis grupy docelowej (OPS/PCPR, Podmiotów współpracujących /jeśli dotyczy/oraz ich pracowników i osób korzystających z ich usług) </t>
    </r>
    <r>
      <rPr>
        <b/>
        <sz val="8"/>
        <color indexed="8"/>
        <rFont val="Calibri"/>
        <family val="2"/>
      </rPr>
      <t>(max. 1000 znaków)</t>
    </r>
  </si>
  <si>
    <t>Należy wskazać Instytucje, Podmioty współracujące (jeśli dotyczy), którym zostanie udzielone wsparcie w ramach wnioskowanej pomocy finansowej oraz opisać ich sytuację, uwględniając sytuację pracowników i osób korzystających z ich usług w kontekście zagrożenia COVID-19.</t>
  </si>
  <si>
    <r>
      <t xml:space="preserve">Liczba pracowników w przeliczeniu na etaty zatrudnionych w: 
OPS w przypadku wniosku składanego przez gminę 
lub 
PCPR w przypadku wniosku składanego przez powiat 
</t>
    </r>
    <r>
      <rPr>
        <b/>
        <u val="single"/>
        <sz val="11"/>
        <color indexed="8"/>
        <rFont val="Calibri"/>
        <family val="2"/>
      </rPr>
      <t>wg. stanu na dzień 23 lipca 2020 r.</t>
    </r>
  </si>
  <si>
    <t>Kwota dofinansowania uzyskanego w I naborze w ramach komponentu I na zadania realizowane samodzielnie przez OPS/PCPR</t>
  </si>
  <si>
    <t xml:space="preserve">Wniosek składany w ramach II naboru dotyczy komponentu: </t>
  </si>
  <si>
    <t>Komponent I</t>
  </si>
  <si>
    <t>Komponent II</t>
  </si>
  <si>
    <r>
      <t xml:space="preserve">Udział JST w I naborze wniosków, realizowanym w dniach 23.07 - 5.08.2020 r.  
</t>
    </r>
    <r>
      <rPr>
        <sz val="9"/>
        <color indexed="8"/>
        <rFont val="Calibri"/>
        <family val="2"/>
      </rPr>
      <t>(wybierz z listy rozwijanej)</t>
    </r>
  </si>
  <si>
    <r>
      <t xml:space="preserve">Wniosek w ramch I naboru złożono na realizację zadań we współpracy z min. 1 Podmiotem współpracującym 
</t>
    </r>
    <r>
      <rPr>
        <sz val="9"/>
        <color indexed="8"/>
        <rFont val="Calibri"/>
        <family val="2"/>
      </rPr>
      <t>(wybierz z listy rozwijanej)</t>
    </r>
  </si>
  <si>
    <t xml:space="preserve">
doposażenie stanowisk pracy w OPS/PCPR i Podmiotach współpracujących (jeśli dotyczy) w środki ochrony indywidualnej oraz w sprzęt i wyposażenie niezbędne do walki z epidemią </t>
  </si>
  <si>
    <t>MAKSYMALNA KWOTA POMOCY FINANSOWEJ</t>
  </si>
  <si>
    <t xml:space="preserve">WNIOSKOWANA KWOTA POMOCY FINANSOWEJ </t>
  </si>
  <si>
    <t>Bazowa wysokość pomocy</t>
  </si>
  <si>
    <t xml:space="preserve">doposażenie stanowisk pracy w Instytucjach i Podmiotach współpracujących (jeśli dotyczy) w środki ochrony indywidualnej oraz w sprzęt i wyposażenie niezbędne do walki z epidemią </t>
  </si>
  <si>
    <r>
      <t>Realizacja zadań w ramach przeciwdziałania COVID we współpracy 
z co najmniej 1 Podmiotem współpracującym (</t>
    </r>
    <r>
      <rPr>
        <sz val="8"/>
        <color indexed="8"/>
        <rFont val="Calibri"/>
        <family val="2"/>
      </rPr>
      <t xml:space="preserve">wybierz z listy rozwijanej) 
</t>
    </r>
    <r>
      <rPr>
        <b/>
        <sz val="10"/>
        <color indexed="10"/>
        <rFont val="Calibri"/>
        <family val="2"/>
      </rPr>
      <t>DOTYCZY WYŁĄCZNIE KOMPONENTU I</t>
    </r>
  </si>
  <si>
    <r>
      <t xml:space="preserve">Opis zadań realizowanych w ramach przeciwdzialania COVID we współpracy wraz ze wskazaniem Podmiotów współpracująch przy ich realizcji </t>
    </r>
    <r>
      <rPr>
        <b/>
        <sz val="8"/>
        <color indexed="8"/>
        <rFont val="Calibri"/>
        <family val="2"/>
      </rPr>
      <t xml:space="preserve">(max 500 znaków) 
</t>
    </r>
    <r>
      <rPr>
        <b/>
        <sz val="10"/>
        <color indexed="10"/>
        <rFont val="Calibri"/>
        <family val="2"/>
      </rPr>
      <t>DOTYCZY WYŁĄCZNIE KOMPONENTU I</t>
    </r>
  </si>
  <si>
    <r>
      <t xml:space="preserve">Koszt w zł 
z uwzględnieniem  zadań realizowanych we współpracy*
</t>
    </r>
    <r>
      <rPr>
        <b/>
        <sz val="8"/>
        <color indexed="8"/>
        <rFont val="Calibri"/>
        <family val="2"/>
      </rPr>
      <t xml:space="preserve">(łączny koszt całej kategorii) (*wypełnić tylko w przypadku wskazania powyżej zadań realizowanych we współracy z min. 1 Podmiotem) 
</t>
    </r>
    <r>
      <rPr>
        <b/>
        <sz val="10"/>
        <color indexed="10"/>
        <rFont val="Calibri"/>
        <family val="2"/>
      </rPr>
      <t>DOTYCZY WYŁĄCZNIE KOMPONENTU I</t>
    </r>
  </si>
  <si>
    <r>
      <t xml:space="preserve">Poprawa bezpieczeństwa pracowników ...… </t>
    </r>
    <r>
      <rPr>
        <sz val="8"/>
        <color indexed="8"/>
        <rFont val="Calibri"/>
        <family val="2"/>
      </rPr>
      <t xml:space="preserve">(wskazać liczbę) </t>
    </r>
    <r>
      <rPr>
        <sz val="11"/>
        <color theme="1"/>
        <rFont val="Calibri"/>
        <family val="2"/>
      </rPr>
      <t xml:space="preserve">Podmiotów współpracujących z OPS/PCPR*, a w konsekwencji również osób korzystających z ich usług </t>
    </r>
    <r>
      <rPr>
        <sz val="8"/>
        <color indexed="8"/>
        <rFont val="Calibri"/>
        <family val="2"/>
      </rPr>
      <t xml:space="preserve">(dotyczy tylko JST, które wskazały zadanie do realizacji we współpracy z innym Podmiotem w części C) (*niepotrzebne skreślić/usunąć) 
</t>
    </r>
    <r>
      <rPr>
        <b/>
        <sz val="10"/>
        <color indexed="10"/>
        <rFont val="Calibri"/>
        <family val="2"/>
      </rPr>
      <t>DOTYCZY WYŁĄCZNIE KOMPONENTU I</t>
    </r>
  </si>
  <si>
    <t>maksy</t>
  </si>
  <si>
    <r>
      <t xml:space="preserve">Wniosek w ramach I naboru złożono na realizację zadań we współpracy z min. 1 Podmiotem współpracującym 
</t>
    </r>
    <r>
      <rPr>
        <sz val="9"/>
        <color indexed="8"/>
        <rFont val="Calibri"/>
        <family val="2"/>
      </rPr>
      <t>(wybierz z listy rozwijanej)</t>
    </r>
  </si>
  <si>
    <r>
      <t xml:space="preserve"> </t>
    </r>
    <r>
      <rPr>
        <b/>
        <sz val="8"/>
        <color indexed="8"/>
        <rFont val="Calibri"/>
        <family val="2"/>
      </rPr>
      <t>Załącznik nr 2 do Regulaminu przyznawania i wypłacania pomocy finansowej gminom i powiatom z województwa małopolskiego w ramach II naboru 
do zadania pn. "Kooperacje przeciw COVID", realizowanego w projekcie "KOOPERACJE 3D - model wielosektorowej współpracy na rzecz wsparcia 
osób i rodzin"</t>
    </r>
  </si>
  <si>
    <r>
      <t xml:space="preserve">Poprawa bezpieczeństwa pracowników ...… </t>
    </r>
    <r>
      <rPr>
        <sz val="8"/>
        <color indexed="8"/>
        <rFont val="Calibri"/>
        <family val="2"/>
      </rPr>
      <t xml:space="preserve">(wskazać liczbę) </t>
    </r>
    <r>
      <rPr>
        <sz val="11"/>
        <color theme="1"/>
        <rFont val="Calibri"/>
        <family val="2"/>
      </rPr>
      <t xml:space="preserve">Podmiotów współpracujących z OPS/PCPR*, a w konsekwencji również osób korzystających z ich usług </t>
    </r>
    <r>
      <rPr>
        <sz val="8"/>
        <color indexed="8"/>
        <rFont val="Calibri"/>
        <family val="2"/>
      </rPr>
      <t xml:space="preserve">(dotyczy tylko JST, które wskazałay zadanie do realizacji we współpracy z innym Podmiotem w części C)  (*niepotrzebne skreślić) 
</t>
    </r>
    <r>
      <rPr>
        <b/>
        <sz val="10"/>
        <color indexed="10"/>
        <rFont val="Calibri"/>
        <family val="2"/>
      </rPr>
      <t>DOTYCZY WYŁĄCZNIE KOMPONENTU I</t>
    </r>
  </si>
  <si>
    <r>
      <t xml:space="preserve">Poprawa bezpieczeństwa pracowników Podmiotów współpracujących z OPS/PCPR*, a w konsekwencji również osób korzystających z ich usług </t>
    </r>
    <r>
      <rPr>
        <sz val="8"/>
        <color indexed="8"/>
        <rFont val="Calibri"/>
        <family val="2"/>
      </rPr>
      <t xml:space="preserve">(dotyczy tylko JST, które wskazały zadanie do realizacji we współpracy z innym Podmiotem w części C) (*niepotrzebne skreślić/usunąć) 
</t>
    </r>
    <r>
      <rPr>
        <b/>
        <sz val="10"/>
        <color indexed="10"/>
        <rFont val="Calibri"/>
        <family val="2"/>
      </rPr>
      <t>DOTYCZY WYŁĄCZNIE KOMPONENTU I</t>
    </r>
  </si>
  <si>
    <r>
      <t xml:space="preserve"> </t>
    </r>
    <r>
      <rPr>
        <b/>
        <sz val="8"/>
        <color indexed="8"/>
        <rFont val="Calibri"/>
        <family val="2"/>
      </rPr>
      <t>Załącznik nr 3 do Regulaminu przyznawania i wypłacania pomocy finansowej gminom i powiatom z województwa małopolskiego 
w ramach II zaboru do zadania pn. "Kooperacje przeciw COVID", realizowanego w projekcie "KOOPERACJE 3D - model wielosektorowej współpracy na rzecz wsparcia osób i rodzin"</t>
    </r>
  </si>
  <si>
    <r>
      <t xml:space="preserve"> </t>
    </r>
    <r>
      <rPr>
        <b/>
        <sz val="8"/>
        <color indexed="8"/>
        <rFont val="Calibri"/>
        <family val="2"/>
      </rPr>
      <t>Załącznik nr 4 do Regulaminu przyznawania i wypłacania pomocy finansowej gminom i powiatom z województwa małopolskiego w ramach II naboru do zadania pn. "Kooperacje przeciw COVID", realizowanego w projekcie "KOOPERACJE 3D - model wielosektorowej współpracy na rzecz wsparcia osób i rodzin"</t>
    </r>
  </si>
  <si>
    <t>Oświadczam, że zrealizowane działania objęte sprawozdaniem rzeczowo-finansowym zostały poniesione zgodnie z zasadami określonymi w Regulaminie przyznawania i wypłacania pomocy finansowej gminom i powiatom z województwa małopolskiego w ramach II naboru do zadania pn. "Kooperacje przeciw COVID"</t>
  </si>
  <si>
    <t>Spełniają kryteria kwalifikowalności w zakresie określonym w Umowie o udzielenie pomocy finansowej oraz Regulaminie przyznawania i wypłacania pomocy finansowej gminom i powiatom z województwa małopolskiego w ramach II naboru do zadania pn. "Kooperacje przeciw COVID", realizowanego w projekcie "KOOPERCJE 3D - model wielosektorowej współpracy na rzecz wsparcia osób i rodzin".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</si>
</sst>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0\-000\-00\-00"/>
    <numFmt numFmtId="167" formatCode="0.0000"/>
    <numFmt numFmtId="168" formatCode="#,##0.0000\ &quot;zł&quot;"/>
    <numFmt numFmtId="169" formatCode="#,##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,Italic"/>
      <family val="0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i/>
      <sz val="12"/>
      <color indexed="8"/>
      <name val="Arial Narrow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Arial Narrow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,Italic"/>
      <family val="0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i/>
      <sz val="12"/>
      <color theme="1"/>
      <name val="Arial Narrow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53" fillId="17" borderId="10" xfId="52" applyFont="1" applyFill="1" applyBorder="1" applyAlignment="1">
      <alignment horizontal="center" vertical="center"/>
      <protection/>
    </xf>
    <xf numFmtId="0" fontId="53" fillId="17" borderId="10" xfId="52" applyFont="1" applyFill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Border="1" applyAlignment="1">
      <alignment horizontal="left" vertical="center"/>
      <protection/>
    </xf>
    <xf numFmtId="3" fontId="0" fillId="0" borderId="10" xfId="52" applyNumberFormat="1" applyBorder="1" applyAlignment="1">
      <alignment horizontal="center" vertical="center"/>
      <protection/>
    </xf>
    <xf numFmtId="0" fontId="58" fillId="0" borderId="10" xfId="52" applyFont="1" applyBorder="1" applyAlignment="1">
      <alignment horizontal="left" vertical="center" wrapText="1"/>
      <protection/>
    </xf>
    <xf numFmtId="0" fontId="28" fillId="0" borderId="11" xfId="52" applyFont="1" applyBorder="1" applyAlignment="1">
      <alignment horizontal="left" vertical="center"/>
      <protection/>
    </xf>
    <xf numFmtId="0" fontId="0" fillId="0" borderId="10" xfId="52" applyFont="1" applyBorder="1" applyAlignment="1">
      <alignment horizontal="left" vertical="center"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 vertical="center"/>
      <protection/>
    </xf>
    <xf numFmtId="0" fontId="60" fillId="33" borderId="12" xfId="0" applyFont="1" applyFill="1" applyBorder="1" applyAlignment="1" applyProtection="1">
      <alignment vertical="center" wrapText="1"/>
      <protection/>
    </xf>
    <xf numFmtId="0" fontId="60" fillId="0" borderId="13" xfId="0" applyFont="1" applyBorder="1" applyAlignment="1" applyProtection="1">
      <alignment vertical="center" wrapText="1"/>
      <protection/>
    </xf>
    <xf numFmtId="0" fontId="60" fillId="33" borderId="13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0" fillId="33" borderId="13" xfId="0" applyFill="1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4" borderId="16" xfId="0" applyFill="1" applyBorder="1" applyAlignment="1" applyProtection="1">
      <alignment vertical="center" wrapText="1"/>
      <protection/>
    </xf>
    <xf numFmtId="0" fontId="0" fillId="34" borderId="17" xfId="0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0" fillId="34" borderId="18" xfId="0" applyFill="1" applyBorder="1" applyAlignment="1" applyProtection="1">
      <alignment vertical="center" wrapText="1"/>
      <protection/>
    </xf>
    <xf numFmtId="0" fontId="0" fillId="34" borderId="19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20" xfId="0" applyFill="1" applyBorder="1" applyAlignment="1" applyProtection="1">
      <alignment vertical="center" wrapText="1"/>
      <protection/>
    </xf>
    <xf numFmtId="0" fontId="0" fillId="34" borderId="21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61" fillId="34" borderId="16" xfId="0" applyFont="1" applyFill="1" applyBorder="1" applyAlignment="1" applyProtection="1">
      <alignment horizontal="center" vertical="top" wrapText="1"/>
      <protection/>
    </xf>
    <xf numFmtId="43" fontId="62" fillId="0" borderId="17" xfId="42" applyFont="1" applyFill="1" applyBorder="1" applyAlignment="1" applyProtection="1">
      <alignment horizontal="center" vertical="top" wrapText="1"/>
      <protection/>
    </xf>
    <xf numFmtId="0" fontId="63" fillId="0" borderId="0" xfId="0" applyFont="1" applyBorder="1" applyAlignment="1" applyProtection="1">
      <alignment horizontal="left" vertical="top" wrapText="1"/>
      <protection/>
    </xf>
    <xf numFmtId="0" fontId="53" fillId="34" borderId="23" xfId="0" applyFont="1" applyFill="1" applyBorder="1" applyAlignment="1" applyProtection="1">
      <alignment horizontal="center" vertical="center" wrapText="1"/>
      <protection/>
    </xf>
    <xf numFmtId="0" fontId="53" fillId="34" borderId="24" xfId="0" applyFont="1" applyFill="1" applyBorder="1" applyAlignment="1" applyProtection="1">
      <alignment horizontal="center" vertical="center" wrapText="1"/>
      <protection/>
    </xf>
    <xf numFmtId="0" fontId="64" fillId="34" borderId="25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64" fillId="34" borderId="10" xfId="0" applyFont="1" applyFill="1" applyBorder="1" applyAlignment="1" applyProtection="1">
      <alignment vertical="center" wrapText="1"/>
      <protection/>
    </xf>
    <xf numFmtId="0" fontId="64" fillId="34" borderId="26" xfId="0" applyFont="1" applyFill="1" applyBorder="1" applyAlignment="1" applyProtection="1">
      <alignment vertical="center" wrapText="1"/>
      <protection/>
    </xf>
    <xf numFmtId="2" fontId="53" fillId="0" borderId="16" xfId="0" applyNumberFormat="1" applyFont="1" applyBorder="1" applyAlignment="1" applyProtection="1">
      <alignment horizontal="right"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4"/>
      <protection/>
    </xf>
    <xf numFmtId="0" fontId="0" fillId="0" borderId="0" xfId="0" applyAlignment="1" applyProtection="1">
      <alignment horizontal="justify" vertical="center"/>
      <protection/>
    </xf>
    <xf numFmtId="0" fontId="45" fillId="0" borderId="0" xfId="44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5" fillId="0" borderId="0" xfId="0" applyFont="1" applyAlignment="1" applyProtection="1">
      <alignment horizontal="justify" vertical="center"/>
      <protection/>
    </xf>
    <xf numFmtId="0" fontId="66" fillId="0" borderId="0" xfId="0" applyFont="1" applyAlignment="1" applyProtection="1">
      <alignment horizontal="justify" vertical="center"/>
      <protection/>
    </xf>
    <xf numFmtId="0" fontId="67" fillId="0" borderId="0" xfId="0" applyFont="1" applyAlignment="1" applyProtection="1">
      <alignment horizontal="justify" vertical="center"/>
      <protection/>
    </xf>
    <xf numFmtId="0" fontId="45" fillId="0" borderId="0" xfId="44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66" fontId="0" fillId="0" borderId="14" xfId="0" applyNumberFormat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2" fontId="0" fillId="0" borderId="27" xfId="0" applyNumberForma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horizontal="right" vertical="center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right" vertical="center" wrapText="1"/>
      <protection locked="0"/>
    </xf>
    <xf numFmtId="0" fontId="53" fillId="34" borderId="23" xfId="0" applyFont="1" applyFill="1" applyBorder="1" applyAlignment="1" applyProtection="1">
      <alignment horizontal="center" vertical="center"/>
      <protection/>
    </xf>
    <xf numFmtId="0" fontId="53" fillId="0" borderId="30" xfId="0" applyFont="1" applyBorder="1" applyAlignment="1" applyProtection="1">
      <alignment horizontal="center" vertical="center"/>
      <protection/>
    </xf>
    <xf numFmtId="0" fontId="53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34" borderId="32" xfId="0" applyFill="1" applyBorder="1" applyAlignment="1" applyProtection="1">
      <alignment vertical="center" wrapText="1"/>
      <protection/>
    </xf>
    <xf numFmtId="0" fontId="53" fillId="34" borderId="33" xfId="0" applyFont="1" applyFill="1" applyBorder="1" applyAlignment="1" applyProtection="1">
      <alignment horizontal="left" vertical="center" wrapText="1"/>
      <protection/>
    </xf>
    <xf numFmtId="0" fontId="53" fillId="34" borderId="25" xfId="0" applyFont="1" applyFill="1" applyBorder="1" applyAlignment="1" applyProtection="1">
      <alignment horizontal="left" vertical="center" wrapText="1"/>
      <protection/>
    </xf>
    <xf numFmtId="0" fontId="53" fillId="34" borderId="27" xfId="0" applyFont="1" applyFill="1" applyBorder="1" applyAlignment="1" applyProtection="1">
      <alignment horizontal="left" vertical="center" wrapText="1"/>
      <protection/>
    </xf>
    <xf numFmtId="0" fontId="53" fillId="0" borderId="34" xfId="0" applyFont="1" applyFill="1" applyBorder="1" applyAlignment="1" applyProtection="1">
      <alignment horizontal="left" vertical="center" wrapText="1"/>
      <protection/>
    </xf>
    <xf numFmtId="0" fontId="53" fillId="34" borderId="22" xfId="0" applyFont="1" applyFill="1" applyBorder="1" applyAlignment="1" applyProtection="1">
      <alignment vertical="center" wrapText="1"/>
      <protection/>
    </xf>
    <xf numFmtId="0" fontId="53" fillId="34" borderId="16" xfId="0" applyFont="1" applyFill="1" applyBorder="1" applyAlignment="1" applyProtection="1">
      <alignment horizontal="center" vertical="center" wrapText="1"/>
      <protection/>
    </xf>
    <xf numFmtId="2" fontId="61" fillId="34" borderId="16" xfId="0" applyNumberFormat="1" applyFont="1" applyFill="1" applyBorder="1" applyAlignment="1" applyProtection="1">
      <alignment vertical="center" wrapText="1"/>
      <protection/>
    </xf>
    <xf numFmtId="0" fontId="64" fillId="34" borderId="35" xfId="0" applyFont="1" applyFill="1" applyBorder="1" applyAlignment="1" applyProtection="1">
      <alignment vertical="top" wrapText="1"/>
      <protection/>
    </xf>
    <xf numFmtId="0" fontId="61" fillId="34" borderId="16" xfId="0" applyFont="1" applyFill="1" applyBorder="1" applyAlignment="1" applyProtection="1">
      <alignment vertical="top" wrapText="1"/>
      <protection/>
    </xf>
    <xf numFmtId="0" fontId="64" fillId="34" borderId="10" xfId="0" applyFont="1" applyFill="1" applyBorder="1" applyAlignment="1" applyProtection="1">
      <alignment horizontal="left" vertical="top" wrapText="1"/>
      <protection/>
    </xf>
    <xf numFmtId="0" fontId="69" fillId="34" borderId="16" xfId="0" applyFont="1" applyFill="1" applyBorder="1" applyAlignment="1" applyProtection="1">
      <alignment vertical="top" wrapText="1"/>
      <protection/>
    </xf>
    <xf numFmtId="0" fontId="61" fillId="34" borderId="16" xfId="0" applyFont="1" applyFill="1" applyBorder="1" applyAlignment="1" applyProtection="1">
      <alignment vertical="center" wrapText="1"/>
      <protection/>
    </xf>
    <xf numFmtId="2" fontId="53" fillId="34" borderId="19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3" fillId="0" borderId="26" xfId="0" applyFont="1" applyBorder="1" applyAlignment="1" applyProtection="1">
      <alignment horizontal="left" vertical="center" wrapText="1"/>
      <protection locked="0"/>
    </xf>
    <xf numFmtId="0" fontId="53" fillId="0" borderId="28" xfId="0" applyFont="1" applyBorder="1" applyAlignment="1" applyProtection="1">
      <alignment horizontal="left" vertical="center" wrapText="1"/>
      <protection locked="0"/>
    </xf>
    <xf numFmtId="0" fontId="64" fillId="0" borderId="25" xfId="0" applyFont="1" applyFill="1" applyBorder="1" applyAlignment="1" applyProtection="1">
      <alignment vertical="top" wrapText="1"/>
      <protection locked="0"/>
    </xf>
    <xf numFmtId="0" fontId="64" fillId="0" borderId="35" xfId="0" applyFont="1" applyFill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2" fontId="0" fillId="0" borderId="36" xfId="0" applyNumberFormat="1" applyBorder="1" applyAlignment="1" applyProtection="1">
      <alignment vertical="top" wrapText="1"/>
      <protection locked="0"/>
    </xf>
    <xf numFmtId="2" fontId="0" fillId="0" borderId="37" xfId="0" applyNumberFormat="1" applyBorder="1" applyAlignment="1" applyProtection="1">
      <alignment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35" xfId="0" applyFont="1" applyFill="1" applyBorder="1" applyAlignment="1" applyProtection="1">
      <alignment horizontal="left" vertical="top" wrapText="1"/>
      <protection locked="0"/>
    </xf>
    <xf numFmtId="0" fontId="61" fillId="0" borderId="11" xfId="0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horizontal="right" vertical="center" wrapText="1"/>
      <protection locked="0"/>
    </xf>
    <xf numFmtId="0" fontId="0" fillId="0" borderId="38" xfId="0" applyBorder="1" applyAlignment="1" applyProtection="1">
      <alignment horizontal="right" vertical="center" wrapText="1"/>
      <protection locked="0"/>
    </xf>
    <xf numFmtId="0" fontId="0" fillId="0" borderId="35" xfId="0" applyBorder="1" applyAlignment="1" applyProtection="1">
      <alignment horizontal="right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34" borderId="39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2" fontId="0" fillId="0" borderId="27" xfId="0" applyNumberFormat="1" applyFill="1" applyBorder="1" applyAlignment="1" applyProtection="1">
      <alignment vertical="top" wrapText="1"/>
      <protection locked="0"/>
    </xf>
    <xf numFmtId="0" fontId="0" fillId="0" borderId="28" xfId="0" applyFill="1" applyBorder="1" applyAlignment="1" applyProtection="1">
      <alignment horizontal="right" vertical="center" wrapText="1"/>
      <protection locked="0"/>
    </xf>
    <xf numFmtId="0" fontId="0" fillId="0" borderId="29" xfId="0" applyFill="1" applyBorder="1" applyAlignment="1" applyProtection="1">
      <alignment horizontal="right" vertical="center" wrapText="1"/>
      <protection locked="0"/>
    </xf>
    <xf numFmtId="2" fontId="53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 applyProtection="1">
      <alignment vertical="center" wrapText="1"/>
      <protection/>
    </xf>
    <xf numFmtId="2" fontId="0" fillId="0" borderId="39" xfId="0" applyNumberFormat="1" applyFill="1" applyBorder="1" applyAlignment="1" applyProtection="1">
      <alignment horizontal="center" vertical="center" wrapText="1"/>
      <protection locked="0"/>
    </xf>
    <xf numFmtId="43" fontId="62" fillId="0" borderId="16" xfId="42" applyFont="1" applyFill="1" applyBorder="1" applyAlignment="1" applyProtection="1">
      <alignment horizontal="center" vertical="top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63" fillId="34" borderId="22" xfId="0" applyFont="1" applyFill="1" applyBorder="1" applyAlignment="1" applyProtection="1">
      <alignment horizontal="center" vertical="center" wrapText="1"/>
      <protection/>
    </xf>
    <xf numFmtId="20" fontId="60" fillId="0" borderId="13" xfId="0" applyNumberFormat="1" applyFont="1" applyBorder="1" applyAlignment="1" applyProtection="1">
      <alignment vertical="center" wrapText="1"/>
      <protection/>
    </xf>
    <xf numFmtId="0" fontId="60" fillId="33" borderId="16" xfId="0" applyFont="1" applyFill="1" applyBorder="1" applyAlignment="1" applyProtection="1">
      <alignment vertical="center" wrapText="1"/>
      <protection/>
    </xf>
    <xf numFmtId="0" fontId="60" fillId="0" borderId="17" xfId="0" applyFont="1" applyBorder="1" applyAlignment="1" applyProtection="1">
      <alignment vertical="center" wrapText="1"/>
      <protection/>
    </xf>
    <xf numFmtId="0" fontId="60" fillId="33" borderId="17" xfId="0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63" fillId="0" borderId="40" xfId="0" applyFont="1" applyBorder="1" applyAlignment="1" applyProtection="1">
      <alignment horizontal="center" vertical="center" wrapText="1"/>
      <protection/>
    </xf>
    <xf numFmtId="0" fontId="63" fillId="34" borderId="14" xfId="0" applyFont="1" applyFill="1" applyBorder="1" applyAlignment="1" applyProtection="1">
      <alignment horizontal="center" vertical="center" wrapText="1"/>
      <protection/>
    </xf>
    <xf numFmtId="0" fontId="63" fillId="0" borderId="17" xfId="0" applyFont="1" applyBorder="1" applyAlignment="1" applyProtection="1">
      <alignment horizontal="center" vertical="center" wrapText="1"/>
      <protection/>
    </xf>
    <xf numFmtId="0" fontId="53" fillId="34" borderId="11" xfId="0" applyFont="1" applyFill="1" applyBorder="1" applyAlignment="1" applyProtection="1">
      <alignment horizontal="center" vertical="top" wrapText="1"/>
      <protection/>
    </xf>
    <xf numFmtId="0" fontId="53" fillId="34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63" fillId="0" borderId="10" xfId="0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60" fillId="34" borderId="16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top" wrapText="1"/>
      <protection/>
    </xf>
    <xf numFmtId="0" fontId="0" fillId="0" borderId="42" xfId="0" applyFill="1" applyBorder="1" applyAlignment="1" applyProtection="1">
      <alignment vertical="top" wrapText="1"/>
      <protection/>
    </xf>
    <xf numFmtId="0" fontId="0" fillId="0" borderId="31" xfId="0" applyFill="1" applyBorder="1" applyAlignment="1" applyProtection="1">
      <alignment vertical="top" wrapText="1"/>
      <protection/>
    </xf>
    <xf numFmtId="0" fontId="0" fillId="0" borderId="25" xfId="0" applyBorder="1" applyAlignment="1" applyProtection="1">
      <alignment vertical="top" wrapText="1"/>
      <protection/>
    </xf>
    <xf numFmtId="0" fontId="53" fillId="0" borderId="15" xfId="0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vertical="top" wrapText="1"/>
      <protection/>
    </xf>
    <xf numFmtId="0" fontId="0" fillId="0" borderId="28" xfId="0" applyBorder="1" applyAlignment="1" applyProtection="1">
      <alignment horizontal="right" vertical="center" wrapText="1"/>
      <protection/>
    </xf>
    <xf numFmtId="0" fontId="0" fillId="0" borderId="29" xfId="0" applyBorder="1" applyAlignment="1" applyProtection="1">
      <alignment horizontal="right" vertical="center" wrapText="1"/>
      <protection/>
    </xf>
    <xf numFmtId="2" fontId="53" fillId="0" borderId="13" xfId="0" applyNumberFormat="1" applyFont="1" applyBorder="1" applyAlignment="1" applyProtection="1">
      <alignment horizontal="right" vertical="center" wrapText="1"/>
      <protection/>
    </xf>
    <xf numFmtId="0" fontId="53" fillId="0" borderId="4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34" borderId="22" xfId="0" applyFill="1" applyBorder="1" applyAlignment="1" applyProtection="1">
      <alignment horizontal="center" vertical="center" wrapText="1"/>
      <protection/>
    </xf>
    <xf numFmtId="0" fontId="0" fillId="34" borderId="45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53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34" borderId="47" xfId="0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4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3" fillId="0" borderId="22" xfId="0" applyFont="1" applyBorder="1" applyAlignment="1" applyProtection="1">
      <alignment horizontal="center" vertical="center" wrapText="1"/>
      <protection/>
    </xf>
    <xf numFmtId="0" fontId="53" fillId="0" borderId="45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63" fillId="34" borderId="22" xfId="0" applyFont="1" applyFill="1" applyBorder="1" applyAlignment="1" applyProtection="1">
      <alignment horizontal="center" vertical="center" wrapText="1"/>
      <protection/>
    </xf>
    <xf numFmtId="0" fontId="63" fillId="34" borderId="45" xfId="0" applyFont="1" applyFill="1" applyBorder="1" applyAlignment="1" applyProtection="1">
      <alignment horizontal="center" vertical="center" wrapText="1"/>
      <protection/>
    </xf>
    <xf numFmtId="0" fontId="63" fillId="34" borderId="17" xfId="0" applyFont="1" applyFill="1" applyBorder="1" applyAlignment="1" applyProtection="1">
      <alignment horizontal="center" vertical="center" wrapText="1"/>
      <protection/>
    </xf>
    <xf numFmtId="0" fontId="63" fillId="0" borderId="22" xfId="0" applyFont="1" applyBorder="1" applyAlignment="1" applyProtection="1">
      <alignment horizontal="center" vertical="top" wrapText="1"/>
      <protection locked="0"/>
    </xf>
    <xf numFmtId="0" fontId="63" fillId="0" borderId="45" xfId="0" applyFont="1" applyBorder="1" applyAlignment="1" applyProtection="1">
      <alignment horizontal="center" vertical="top" wrapText="1"/>
      <protection locked="0"/>
    </xf>
    <xf numFmtId="0" fontId="63" fillId="0" borderId="17" xfId="0" applyFont="1" applyBorder="1" applyAlignment="1" applyProtection="1">
      <alignment horizontal="center" vertical="top" wrapText="1"/>
      <protection locked="0"/>
    </xf>
    <xf numFmtId="0" fontId="53" fillId="34" borderId="15" xfId="0" applyFont="1" applyFill="1" applyBorder="1" applyAlignment="1" applyProtection="1">
      <alignment horizontal="center" vertical="top" wrapText="1"/>
      <protection/>
    </xf>
    <xf numFmtId="0" fontId="53" fillId="34" borderId="46" xfId="0" applyFont="1" applyFill="1" applyBorder="1" applyAlignment="1" applyProtection="1">
      <alignment horizontal="center" vertical="top" wrapText="1"/>
      <protection/>
    </xf>
    <xf numFmtId="0" fontId="53" fillId="34" borderId="13" xfId="0" applyFont="1" applyFill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40" xfId="0" applyFill="1" applyBorder="1" applyAlignment="1" applyProtection="1">
      <alignment horizontal="left" vertical="center" wrapText="1"/>
      <protection locked="0"/>
    </xf>
    <xf numFmtId="0" fontId="0" fillId="0" borderId="45" xfId="0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/>
    </xf>
    <xf numFmtId="0" fontId="0" fillId="34" borderId="20" xfId="0" applyFill="1" applyBorder="1" applyAlignment="1" applyProtection="1">
      <alignment horizontal="left" vertical="center" wrapText="1"/>
      <protection/>
    </xf>
    <xf numFmtId="0" fontId="0" fillId="34" borderId="32" xfId="0" applyFill="1" applyBorder="1" applyAlignment="1" applyProtection="1">
      <alignment horizontal="center" vertical="center" wrapText="1"/>
      <protection/>
    </xf>
    <xf numFmtId="0" fontId="0" fillId="34" borderId="49" xfId="0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 quotePrefix="1">
      <alignment horizontal="center" vertical="center" wrapText="1"/>
      <protection locked="0"/>
    </xf>
    <xf numFmtId="49" fontId="0" fillId="0" borderId="45" xfId="0" applyNumberForma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top" wrapText="1"/>
      <protection/>
    </xf>
    <xf numFmtId="0" fontId="63" fillId="34" borderId="45" xfId="0" applyFont="1" applyFill="1" applyBorder="1" applyAlignment="1" applyProtection="1">
      <alignment horizontal="center" vertical="top" wrapText="1"/>
      <protection/>
    </xf>
    <xf numFmtId="0" fontId="63" fillId="34" borderId="17" xfId="0" applyFont="1" applyFill="1" applyBorder="1" applyAlignment="1" applyProtection="1">
      <alignment horizontal="center" vertical="top" wrapText="1"/>
      <protection/>
    </xf>
    <xf numFmtId="0" fontId="70" fillId="0" borderId="46" xfId="0" applyFont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0" fillId="34" borderId="50" xfId="0" applyFill="1" applyBorder="1" applyAlignment="1" applyProtection="1">
      <alignment horizontal="center" vertical="center" wrapText="1"/>
      <protection/>
    </xf>
    <xf numFmtId="0" fontId="0" fillId="34" borderId="24" xfId="0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3" borderId="45" xfId="0" applyFill="1" applyBorder="1" applyAlignment="1" applyProtection="1">
      <alignment horizontal="left" vertical="center" wrapText="1"/>
      <protection/>
    </xf>
    <xf numFmtId="0" fontId="53" fillId="0" borderId="46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3" fillId="0" borderId="46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0" fillId="34" borderId="33" xfId="0" applyFill="1" applyBorder="1" applyAlignment="1" applyProtection="1">
      <alignment horizontal="center" vertical="top" wrapText="1"/>
      <protection/>
    </xf>
    <xf numFmtId="0" fontId="0" fillId="34" borderId="34" xfId="0" applyFill="1" applyBorder="1" applyAlignment="1" applyProtection="1">
      <alignment horizontal="center" vertical="top" wrapText="1"/>
      <protection/>
    </xf>
    <xf numFmtId="0" fontId="0" fillId="34" borderId="43" xfId="0" applyFill="1" applyBorder="1" applyAlignment="1" applyProtection="1">
      <alignment horizontal="center" vertical="top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70" fillId="34" borderId="22" xfId="0" applyFont="1" applyFill="1" applyBorder="1" applyAlignment="1" applyProtection="1">
      <alignment horizontal="center" vertical="center" wrapText="1"/>
      <protection/>
    </xf>
    <xf numFmtId="0" fontId="70" fillId="34" borderId="17" xfId="0" applyFont="1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0" borderId="46" xfId="0" applyFill="1" applyBorder="1" applyAlignment="1" applyProtection="1">
      <alignment horizontal="left" vertical="center" wrapText="1"/>
      <protection locked="0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60" fillId="0" borderId="45" xfId="0" applyFont="1" applyBorder="1" applyAlignment="1" applyProtection="1">
      <alignment horizontal="center" vertical="center" wrapText="1"/>
      <protection/>
    </xf>
    <xf numFmtId="0" fontId="60" fillId="0" borderId="17" xfId="0" applyFont="1" applyBorder="1" applyAlignment="1" applyProtection="1">
      <alignment horizontal="center" vertical="center" wrapText="1"/>
      <protection/>
    </xf>
    <xf numFmtId="20" fontId="60" fillId="0" borderId="22" xfId="0" applyNumberFormat="1" applyFont="1" applyBorder="1" applyAlignment="1" applyProtection="1">
      <alignment horizontal="center" vertical="center" wrapText="1"/>
      <protection/>
    </xf>
    <xf numFmtId="0" fontId="53" fillId="34" borderId="22" xfId="0" applyFont="1" applyFill="1" applyBorder="1" applyAlignment="1" applyProtection="1">
      <alignment horizontal="center" vertical="center" wrapText="1"/>
      <protection/>
    </xf>
    <xf numFmtId="0" fontId="53" fillId="34" borderId="45" xfId="0" applyFont="1" applyFill="1" applyBorder="1" applyAlignment="1" applyProtection="1">
      <alignment horizontal="center" vertical="center" wrapText="1"/>
      <protection/>
    </xf>
    <xf numFmtId="0" fontId="53" fillId="34" borderId="17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33" borderId="53" xfId="0" applyFill="1" applyBorder="1" applyAlignment="1" applyProtection="1">
      <alignment horizontal="left" vertical="center" wrapText="1"/>
      <protection/>
    </xf>
    <xf numFmtId="0" fontId="0" fillId="33" borderId="24" xfId="0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34" borderId="40" xfId="0" applyFill="1" applyBorder="1" applyAlignment="1" applyProtection="1">
      <alignment horizontal="center" vertical="center" wrapText="1"/>
      <protection locked="0"/>
    </xf>
    <xf numFmtId="0" fontId="0" fillId="34" borderId="45" xfId="0" applyFill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3" fillId="0" borderId="45" xfId="0" applyFont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61" fillId="34" borderId="22" xfId="0" applyFont="1" applyFill="1" applyBorder="1" applyAlignment="1" applyProtection="1">
      <alignment horizontal="center" vertical="top" wrapText="1"/>
      <protection/>
    </xf>
    <xf numFmtId="0" fontId="61" fillId="34" borderId="17" xfId="0" applyFont="1" applyFill="1" applyBorder="1" applyAlignment="1" applyProtection="1">
      <alignment horizontal="center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/>
    </xf>
    <xf numFmtId="0" fontId="71" fillId="33" borderId="45" xfId="0" applyFont="1" applyFill="1" applyBorder="1" applyAlignment="1" applyProtection="1">
      <alignment horizontal="center" vertical="center" wrapText="1"/>
      <protection/>
    </xf>
    <xf numFmtId="0" fontId="71" fillId="33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0" fillId="34" borderId="22" xfId="0" applyFont="1" applyFill="1" applyBorder="1" applyAlignment="1" applyProtection="1">
      <alignment horizontal="center" vertical="center" wrapText="1"/>
      <protection/>
    </xf>
    <xf numFmtId="0" fontId="60" fillId="34" borderId="17" xfId="0" applyFont="1" applyFill="1" applyBorder="1" applyAlignment="1" applyProtection="1">
      <alignment horizontal="center" vertical="center" wrapText="1"/>
      <protection/>
    </xf>
    <xf numFmtId="0" fontId="60" fillId="0" borderId="22" xfId="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 applyProtection="1">
      <alignment horizontal="center" vertical="center" wrapText="1"/>
      <protection/>
    </xf>
    <xf numFmtId="0" fontId="63" fillId="34" borderId="10" xfId="0" applyFont="1" applyFill="1" applyBorder="1" applyAlignment="1" applyProtection="1">
      <alignment horizontal="left" vertical="center" wrapText="1"/>
      <protection/>
    </xf>
    <xf numFmtId="0" fontId="0" fillId="0" borderId="5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53" fillId="0" borderId="53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63" fillId="0" borderId="22" xfId="0" applyFont="1" applyBorder="1" applyAlignment="1" applyProtection="1">
      <alignment horizontal="left" vertical="top" wrapText="1"/>
      <protection/>
    </xf>
    <xf numFmtId="0" fontId="63" fillId="0" borderId="45" xfId="0" applyFont="1" applyBorder="1" applyAlignment="1" applyProtection="1">
      <alignment horizontal="left" vertical="top" wrapText="1"/>
      <protection/>
    </xf>
    <xf numFmtId="0" fontId="63" fillId="0" borderId="17" xfId="0" applyFont="1" applyBorder="1" applyAlignment="1" applyProtection="1">
      <alignment horizontal="left" vertical="top" wrapText="1"/>
      <protection/>
    </xf>
    <xf numFmtId="0" fontId="63" fillId="34" borderId="20" xfId="0" applyFont="1" applyFill="1" applyBorder="1" applyAlignment="1" applyProtection="1">
      <alignment horizontal="left" vertical="center" wrapText="1"/>
      <protection/>
    </xf>
    <xf numFmtId="0" fontId="63" fillId="34" borderId="44" xfId="0" applyFont="1" applyFill="1" applyBorder="1" applyAlignment="1" applyProtection="1">
      <alignment horizontal="left" vertical="center" wrapText="1"/>
      <protection/>
    </xf>
    <xf numFmtId="0" fontId="53" fillId="34" borderId="22" xfId="0" applyFont="1" applyFill="1" applyBorder="1" applyAlignment="1" applyProtection="1">
      <alignment horizontal="left" vertical="center" wrapText="1"/>
      <protection/>
    </xf>
    <xf numFmtId="0" fontId="53" fillId="34" borderId="45" xfId="0" applyFont="1" applyFill="1" applyBorder="1" applyAlignment="1" applyProtection="1">
      <alignment horizontal="left" vertical="center" wrapText="1"/>
      <protection/>
    </xf>
    <xf numFmtId="0" fontId="0" fillId="34" borderId="53" xfId="0" applyFill="1" applyBorder="1" applyAlignment="1" applyProtection="1">
      <alignment horizontal="center" vertical="center" wrapText="1"/>
      <protection/>
    </xf>
    <xf numFmtId="0" fontId="0" fillId="34" borderId="47" xfId="0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 wrapText="1"/>
      <protection/>
    </xf>
    <xf numFmtId="0" fontId="0" fillId="34" borderId="44" xfId="0" applyFill="1" applyBorder="1" applyAlignment="1" applyProtection="1">
      <alignment horizontal="center" vertical="center" wrapText="1"/>
      <protection/>
    </xf>
    <xf numFmtId="0" fontId="53" fillId="34" borderId="15" xfId="0" applyFont="1" applyFill="1" applyBorder="1" applyAlignment="1" applyProtection="1">
      <alignment horizontal="center" vertical="center" wrapText="1"/>
      <protection/>
    </xf>
    <xf numFmtId="0" fontId="53" fillId="34" borderId="46" xfId="0" applyFont="1" applyFill="1" applyBorder="1" applyAlignment="1" applyProtection="1">
      <alignment horizontal="center" vertical="center" wrapText="1"/>
      <protection/>
    </xf>
    <xf numFmtId="0" fontId="53" fillId="34" borderId="13" xfId="0" applyFont="1" applyFill="1" applyBorder="1" applyAlignment="1" applyProtection="1">
      <alignment horizontal="center" vertical="center" wrapText="1"/>
      <protection/>
    </xf>
    <xf numFmtId="0" fontId="64" fillId="34" borderId="20" xfId="0" applyFont="1" applyFill="1" applyBorder="1" applyAlignment="1" applyProtection="1">
      <alignment horizontal="left" vertical="center" wrapText="1"/>
      <protection/>
    </xf>
    <xf numFmtId="0" fontId="64" fillId="34" borderId="44" xfId="0" applyFont="1" applyFill="1" applyBorder="1" applyAlignment="1" applyProtection="1">
      <alignment horizontal="left" vertical="center" wrapText="1"/>
      <protection/>
    </xf>
    <xf numFmtId="0" fontId="64" fillId="34" borderId="55" xfId="0" applyFont="1" applyFill="1" applyBorder="1" applyAlignment="1" applyProtection="1">
      <alignment horizontal="left" vertical="center" wrapText="1"/>
      <protection/>
    </xf>
    <xf numFmtId="0" fontId="64" fillId="34" borderId="48" xfId="0" applyFont="1" applyFill="1" applyBorder="1" applyAlignment="1" applyProtection="1">
      <alignment horizontal="left" vertical="center" wrapText="1"/>
      <protection/>
    </xf>
    <xf numFmtId="0" fontId="64" fillId="34" borderId="56" xfId="0" applyFont="1" applyFill="1" applyBorder="1" applyAlignment="1" applyProtection="1">
      <alignment horizontal="left" vertical="top" wrapText="1"/>
      <protection/>
    </xf>
    <xf numFmtId="0" fontId="64" fillId="34" borderId="54" xfId="0" applyFont="1" applyFill="1" applyBorder="1" applyAlignment="1" applyProtection="1">
      <alignment horizontal="left" vertical="top" wrapText="1"/>
      <protection/>
    </xf>
    <xf numFmtId="0" fontId="0" fillId="0" borderId="43" xfId="0" applyBorder="1" applyAlignment="1" applyProtection="1">
      <alignment horizontal="center"/>
      <protection/>
    </xf>
    <xf numFmtId="0" fontId="53" fillId="34" borderId="22" xfId="0" applyFont="1" applyFill="1" applyBorder="1" applyAlignment="1" applyProtection="1">
      <alignment horizontal="center"/>
      <protection/>
    </xf>
    <xf numFmtId="0" fontId="53" fillId="34" borderId="45" xfId="0" applyFont="1" applyFill="1" applyBorder="1" applyAlignment="1" applyProtection="1">
      <alignment horizontal="center"/>
      <protection/>
    </xf>
    <xf numFmtId="0" fontId="53" fillId="34" borderId="17" xfId="0" applyFont="1" applyFill="1" applyBorder="1" applyAlignment="1" applyProtection="1">
      <alignment horizontal="center"/>
      <protection/>
    </xf>
    <xf numFmtId="0" fontId="70" fillId="34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3" fillId="34" borderId="1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0" fillId="0" borderId="45" xfId="0" applyFont="1" applyFill="1" applyBorder="1" applyAlignment="1" applyProtection="1">
      <alignment horizontal="center" vertical="center" wrapText="1"/>
      <protection/>
    </xf>
    <xf numFmtId="0" fontId="53" fillId="34" borderId="53" xfId="0" applyFont="1" applyFill="1" applyBorder="1" applyAlignment="1" applyProtection="1">
      <alignment horizontal="left" vertical="top" wrapText="1"/>
      <protection/>
    </xf>
    <xf numFmtId="0" fontId="53" fillId="34" borderId="47" xfId="0" applyFont="1" applyFill="1" applyBorder="1" applyAlignment="1" applyProtection="1">
      <alignment horizontal="left" vertical="top" wrapText="1"/>
      <protection/>
    </xf>
    <xf numFmtId="0" fontId="53" fillId="34" borderId="24" xfId="0" applyFont="1" applyFill="1" applyBorder="1" applyAlignment="1" applyProtection="1">
      <alignment horizontal="left" vertical="top" wrapText="1"/>
      <protection/>
    </xf>
    <xf numFmtId="0" fontId="0" fillId="34" borderId="53" xfId="0" applyFill="1" applyBorder="1" applyAlignment="1" applyProtection="1">
      <alignment horizontal="left" vertical="center" wrapText="1"/>
      <protection/>
    </xf>
    <xf numFmtId="0" fontId="0" fillId="34" borderId="24" xfId="0" applyFill="1" applyBorder="1" applyAlignment="1" applyProtection="1">
      <alignment horizontal="left" vertical="center" wrapText="1"/>
      <protection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wrapText="1"/>
      <protection/>
    </xf>
    <xf numFmtId="0" fontId="0" fillId="0" borderId="45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 locked="0"/>
    </xf>
    <xf numFmtId="0" fontId="61" fillId="34" borderId="22" xfId="0" applyFont="1" applyFill="1" applyBorder="1" applyAlignment="1" applyProtection="1">
      <alignment horizontal="center" vertical="center" wrapText="1"/>
      <protection/>
    </xf>
    <xf numFmtId="0" fontId="61" fillId="34" borderId="45" xfId="0" applyFont="1" applyFill="1" applyBorder="1" applyAlignment="1" applyProtection="1">
      <alignment horizontal="center" vertical="center" wrapText="1"/>
      <protection/>
    </xf>
    <xf numFmtId="0" fontId="61" fillId="34" borderId="20" xfId="0" applyFont="1" applyFill="1" applyBorder="1" applyAlignment="1" applyProtection="1">
      <alignment horizontal="left" vertical="center" wrapText="1"/>
      <protection/>
    </xf>
    <xf numFmtId="0" fontId="61" fillId="34" borderId="51" xfId="0" applyFont="1" applyFill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34" borderId="22" xfId="0" applyFont="1" applyFill="1" applyBorder="1" applyAlignment="1" applyProtection="1">
      <alignment horizontal="center" vertical="center"/>
      <protection/>
    </xf>
    <xf numFmtId="0" fontId="53" fillId="34" borderId="17" xfId="0" applyFont="1" applyFill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34" borderId="58" xfId="0" applyFont="1" applyFill="1" applyBorder="1" applyAlignment="1" applyProtection="1">
      <alignment horizontal="center" vertical="top" wrapText="1"/>
      <protection/>
    </xf>
    <xf numFmtId="0" fontId="53" fillId="34" borderId="59" xfId="0" applyFont="1" applyFill="1" applyBorder="1" applyAlignment="1" applyProtection="1">
      <alignment horizontal="center" vertical="top" wrapText="1"/>
      <protection/>
    </xf>
    <xf numFmtId="0" fontId="53" fillId="34" borderId="60" xfId="0" applyFont="1" applyFill="1" applyBorder="1" applyAlignment="1" applyProtection="1">
      <alignment horizontal="center" vertical="top" wrapText="1"/>
      <protection/>
    </xf>
    <xf numFmtId="0" fontId="61" fillId="34" borderId="20" xfId="0" applyFont="1" applyFill="1" applyBorder="1" applyAlignment="1" applyProtection="1">
      <alignment horizontal="center" vertical="top" wrapText="1"/>
      <protection/>
    </xf>
    <xf numFmtId="0" fontId="61" fillId="34" borderId="51" xfId="0" applyFont="1" applyFill="1" applyBorder="1" applyAlignment="1" applyProtection="1">
      <alignment horizontal="center" vertical="top" wrapText="1"/>
      <protection/>
    </xf>
    <xf numFmtId="0" fontId="0" fillId="34" borderId="22" xfId="0" applyFill="1" applyBorder="1" applyAlignment="1" applyProtection="1">
      <alignment horizontal="left" vertical="center" wrapText="1"/>
      <protection/>
    </xf>
    <xf numFmtId="0" fontId="0" fillId="34" borderId="17" xfId="0" applyFill="1" applyBorder="1" applyAlignment="1" applyProtection="1">
      <alignment horizontal="left" vertical="center" wrapText="1"/>
      <protection/>
    </xf>
    <xf numFmtId="0" fontId="0" fillId="0" borderId="47" xfId="0" applyFill="1" applyBorder="1" applyAlignment="1" applyProtection="1">
      <alignment horizontal="left" vertical="center" wrapText="1"/>
      <protection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0" fillId="34" borderId="52" xfId="0" applyFill="1" applyBorder="1" applyAlignment="1" applyProtection="1">
      <alignment horizontal="center" vertical="center" wrapText="1"/>
      <protection locked="0"/>
    </xf>
    <xf numFmtId="0" fontId="0" fillId="34" borderId="46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53" fillId="34" borderId="20" xfId="52" applyFont="1" applyFill="1" applyBorder="1" applyAlignment="1">
      <alignment horizontal="left" vertical="center"/>
      <protection/>
    </xf>
    <xf numFmtId="0" fontId="53" fillId="34" borderId="51" xfId="52" applyFont="1" applyFill="1" applyBorder="1" applyAlignment="1">
      <alignment horizontal="left" vertical="center"/>
      <protection/>
    </xf>
    <xf numFmtId="0" fontId="53" fillId="34" borderId="44" xfId="52" applyFont="1" applyFill="1" applyBorder="1" applyAlignment="1">
      <alignment horizontal="left" vertical="center"/>
      <protection/>
    </xf>
    <xf numFmtId="0" fontId="61" fillId="34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169" fontId="72" fillId="0" borderId="22" xfId="42" applyNumberFormat="1" applyFont="1" applyBorder="1" applyAlignment="1" applyProtection="1">
      <alignment horizontal="center" vertical="top" wrapText="1"/>
      <protection locked="0"/>
    </xf>
    <xf numFmtId="169" fontId="72" fillId="0" borderId="17" xfId="42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1</xdr:row>
      <xdr:rowOff>28575</xdr:rowOff>
    </xdr:from>
    <xdr:to>
      <xdr:col>6</xdr:col>
      <xdr:colOff>514350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19075"/>
          <a:ext cx="537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85725</xdr:rowOff>
    </xdr:from>
    <xdr:to>
      <xdr:col>3</xdr:col>
      <xdr:colOff>1343025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5438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19050</xdr:rowOff>
    </xdr:from>
    <xdr:to>
      <xdr:col>3</xdr:col>
      <xdr:colOff>1543050</xdr:colOff>
      <xdr:row>3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5457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3</xdr:col>
      <xdr:colOff>0</xdr:colOff>
      <xdr:row>5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5257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129"/>
  <sheetViews>
    <sheetView tabSelected="1" view="pageBreakPreview" zoomScale="80" zoomScaleNormal="80" zoomScaleSheetLayoutView="80" zoomScalePageLayoutView="0" workbookViewId="0" topLeftCell="C1">
      <selection activeCell="C51" sqref="C51:G51"/>
    </sheetView>
  </sheetViews>
  <sheetFormatPr defaultColWidth="9.140625" defaultRowHeight="15"/>
  <cols>
    <col min="1" max="2" width="0" style="0" hidden="1" customWidth="1"/>
    <col min="3" max="3" width="18.57421875" style="15" customWidth="1"/>
    <col min="4" max="4" width="24.8515625" style="15" customWidth="1"/>
    <col min="5" max="5" width="18.57421875" style="15" customWidth="1"/>
    <col min="6" max="6" width="27.421875" style="15" customWidth="1"/>
    <col min="7" max="7" width="26.28125" style="15" customWidth="1"/>
    <col min="8" max="8" width="8.7109375" style="15" hidden="1" customWidth="1"/>
    <col min="9" max="9" width="16.7109375" style="15" hidden="1" customWidth="1"/>
    <col min="10" max="10" width="33.28125" style="15" hidden="1" customWidth="1"/>
    <col min="11" max="11" width="19.28125" style="15" customWidth="1"/>
    <col min="12" max="12" width="21.00390625" style="15" customWidth="1"/>
    <col min="13" max="13" width="8.7109375" style="15" customWidth="1"/>
    <col min="14" max="14" width="8.7109375" style="15" hidden="1" customWidth="1"/>
    <col min="15" max="18" width="9.140625" style="15" customWidth="1"/>
  </cols>
  <sheetData>
    <row r="1" spans="14:23" ht="15">
      <c r="N1" s="15" t="s">
        <v>39</v>
      </c>
      <c r="S1" s="15"/>
      <c r="T1" s="15"/>
      <c r="U1" s="15"/>
      <c r="V1" s="15"/>
      <c r="W1" s="15"/>
    </row>
    <row r="2" spans="14:23" ht="27" customHeight="1">
      <c r="N2" s="15" t="s">
        <v>40</v>
      </c>
      <c r="S2" s="15"/>
      <c r="T2" s="15"/>
      <c r="U2" s="15"/>
      <c r="V2" s="15"/>
      <c r="W2" s="15"/>
    </row>
    <row r="3" spans="14:23" ht="27" customHeight="1">
      <c r="N3" s="15" t="s">
        <v>237</v>
      </c>
      <c r="S3" s="15"/>
      <c r="T3" s="15"/>
      <c r="U3" s="15"/>
      <c r="V3" s="15"/>
      <c r="W3" s="15"/>
    </row>
    <row r="4" spans="3:23" ht="15">
      <c r="C4" s="16"/>
      <c r="S4" s="15"/>
      <c r="T4" s="15"/>
      <c r="U4" s="15"/>
      <c r="V4" s="15"/>
      <c r="W4" s="15"/>
    </row>
    <row r="5" spans="3:23" ht="49.5" customHeight="1">
      <c r="C5" s="241" t="s">
        <v>245</v>
      </c>
      <c r="D5" s="241"/>
      <c r="E5" s="241"/>
      <c r="F5" s="241"/>
      <c r="G5" s="241"/>
      <c r="N5" s="15" t="s">
        <v>52</v>
      </c>
      <c r="S5" s="15"/>
      <c r="T5" s="15"/>
      <c r="U5" s="15"/>
      <c r="V5" s="15"/>
      <c r="W5" s="15"/>
    </row>
    <row r="6" spans="3:23" ht="73.5" customHeight="1">
      <c r="C6" s="242"/>
      <c r="D6" s="242"/>
      <c r="E6" s="242"/>
      <c r="F6" s="242" t="s">
        <v>38</v>
      </c>
      <c r="G6" s="242"/>
      <c r="N6" s="15" t="s">
        <v>53</v>
      </c>
      <c r="S6" s="15"/>
      <c r="T6" s="15"/>
      <c r="U6" s="15"/>
      <c r="V6" s="15"/>
      <c r="W6" s="15"/>
    </row>
    <row r="7" spans="3:23" ht="66.75" customHeight="1">
      <c r="C7" s="242" t="s">
        <v>36</v>
      </c>
      <c r="D7" s="242"/>
      <c r="E7" s="242"/>
      <c r="F7" s="335" t="s">
        <v>37</v>
      </c>
      <c r="G7" s="335"/>
      <c r="S7" s="15"/>
      <c r="T7" s="15"/>
      <c r="U7" s="15"/>
      <c r="V7" s="15"/>
      <c r="W7" s="15"/>
    </row>
    <row r="8" spans="3:23" ht="21.75" customHeight="1">
      <c r="C8" s="240" t="s">
        <v>33</v>
      </c>
      <c r="D8" s="240"/>
      <c r="E8" s="240"/>
      <c r="F8" s="240"/>
      <c r="G8" s="240"/>
      <c r="S8" s="15"/>
      <c r="T8" s="15"/>
      <c r="U8" s="15"/>
      <c r="V8" s="15"/>
      <c r="W8" s="15"/>
    </row>
    <row r="9" spans="3:23" ht="15">
      <c r="C9" s="253" t="s">
        <v>34</v>
      </c>
      <c r="D9" s="253"/>
      <c r="E9" s="253"/>
      <c r="F9" s="253"/>
      <c r="G9" s="253"/>
      <c r="N9" s="15" t="s">
        <v>111</v>
      </c>
      <c r="S9" s="15"/>
      <c r="T9" s="15"/>
      <c r="U9" s="15"/>
      <c r="V9" s="15"/>
      <c r="W9" s="15"/>
    </row>
    <row r="10" spans="3:23" ht="18.75" customHeight="1" thickBot="1">
      <c r="C10" s="235" t="s">
        <v>238</v>
      </c>
      <c r="D10" s="235"/>
      <c r="E10" s="235"/>
      <c r="F10" s="235"/>
      <c r="G10" s="235"/>
      <c r="N10" s="15" t="s">
        <v>112</v>
      </c>
      <c r="S10" s="15"/>
      <c r="T10" s="15"/>
      <c r="U10" s="15"/>
      <c r="V10" s="15"/>
      <c r="W10" s="15"/>
    </row>
    <row r="11" spans="3:23" ht="21" customHeight="1" thickBot="1">
      <c r="C11" s="250" t="s">
        <v>0</v>
      </c>
      <c r="D11" s="251"/>
      <c r="E11" s="251"/>
      <c r="F11" s="251"/>
      <c r="G11" s="252"/>
      <c r="N11" s="15" t="s">
        <v>113</v>
      </c>
      <c r="S11" s="15"/>
      <c r="T11" s="15"/>
      <c r="U11" s="15"/>
      <c r="V11" s="15"/>
      <c r="W11" s="15"/>
    </row>
    <row r="12" spans="3:23" ht="16.5" thickBot="1">
      <c r="C12" s="17" t="s">
        <v>1</v>
      </c>
      <c r="D12" s="228"/>
      <c r="E12" s="229"/>
      <c r="F12" s="229"/>
      <c r="G12" s="230"/>
      <c r="S12" s="15"/>
      <c r="T12" s="15"/>
      <c r="U12" s="15"/>
      <c r="V12" s="15"/>
      <c r="W12" s="15"/>
    </row>
    <row r="13" spans="3:23" ht="32.25" thickBot="1">
      <c r="C13" s="17" t="s">
        <v>2</v>
      </c>
      <c r="D13" s="18"/>
      <c r="E13" s="19" t="s">
        <v>3</v>
      </c>
      <c r="F13" s="231"/>
      <c r="G13" s="230"/>
      <c r="S13" s="15"/>
      <c r="T13" s="15"/>
      <c r="U13" s="15"/>
      <c r="V13" s="15"/>
      <c r="W13" s="15"/>
    </row>
    <row r="14" spans="3:23" ht="15">
      <c r="C14" s="20"/>
      <c r="S14" s="15"/>
      <c r="T14" s="15"/>
      <c r="U14" s="15"/>
      <c r="V14" s="15"/>
      <c r="W14" s="15"/>
    </row>
    <row r="15" spans="3:23" ht="15.75" thickBot="1">
      <c r="C15" s="217" t="s">
        <v>56</v>
      </c>
      <c r="D15" s="217"/>
      <c r="E15" s="218"/>
      <c r="F15" s="218"/>
      <c r="S15" s="15"/>
      <c r="T15" s="15"/>
      <c r="U15" s="15"/>
      <c r="V15" s="15"/>
      <c r="W15" s="15"/>
    </row>
    <row r="16" spans="3:23" ht="43.5" customHeight="1" thickBot="1">
      <c r="C16" s="238" t="s">
        <v>208</v>
      </c>
      <c r="D16" s="239"/>
      <c r="E16" s="193"/>
      <c r="F16" s="194"/>
      <c r="G16" s="195"/>
      <c r="S16" s="15"/>
      <c r="T16" s="15"/>
      <c r="U16" s="15"/>
      <c r="V16" s="15"/>
      <c r="W16" s="15"/>
    </row>
    <row r="17" spans="3:23" ht="15" customHeight="1" thickBot="1">
      <c r="C17" s="212" t="s">
        <v>46</v>
      </c>
      <c r="D17" s="213"/>
      <c r="E17" s="193"/>
      <c r="F17" s="194"/>
      <c r="G17" s="195"/>
      <c r="S17" s="15"/>
      <c r="T17" s="15"/>
      <c r="U17" s="15"/>
      <c r="V17" s="15"/>
      <c r="W17" s="15"/>
    </row>
    <row r="18" spans="3:23" ht="15.75" thickBot="1">
      <c r="C18" s="21" t="s">
        <v>41</v>
      </c>
      <c r="D18" s="68"/>
      <c r="E18" s="22" t="s">
        <v>42</v>
      </c>
      <c r="F18" s="193"/>
      <c r="G18" s="195"/>
      <c r="S18" s="15"/>
      <c r="T18" s="15"/>
      <c r="U18" s="15"/>
      <c r="V18" s="15"/>
      <c r="W18" s="15"/>
    </row>
    <row r="19" spans="3:23" ht="76.5" customHeight="1" thickBot="1">
      <c r="C19" s="212" t="s">
        <v>47</v>
      </c>
      <c r="D19" s="214"/>
      <c r="E19" s="190"/>
      <c r="F19" s="191"/>
      <c r="G19" s="192"/>
      <c r="S19" s="15"/>
      <c r="T19" s="15"/>
      <c r="U19" s="15"/>
      <c r="V19" s="15"/>
      <c r="W19" s="15"/>
    </row>
    <row r="20" spans="3:23" ht="47.25" customHeight="1" thickBot="1">
      <c r="C20" s="212" t="s">
        <v>43</v>
      </c>
      <c r="D20" s="213"/>
      <c r="E20" s="193"/>
      <c r="F20" s="194"/>
      <c r="G20" s="195"/>
      <c r="S20" s="15"/>
      <c r="T20" s="15"/>
      <c r="U20" s="15"/>
      <c r="V20" s="15"/>
      <c r="W20" s="15"/>
    </row>
    <row r="21" spans="3:23" ht="28.5" customHeight="1" thickBot="1">
      <c r="C21" s="23" t="s">
        <v>44</v>
      </c>
      <c r="D21" s="69"/>
      <c r="E21" s="24" t="s">
        <v>45</v>
      </c>
      <c r="F21" s="193"/>
      <c r="G21" s="195"/>
      <c r="S21" s="15"/>
      <c r="T21" s="15"/>
      <c r="U21" s="15"/>
      <c r="V21" s="15"/>
      <c r="W21" s="15"/>
    </row>
    <row r="22" spans="3:23" ht="15">
      <c r="C22" s="25"/>
      <c r="D22" s="25"/>
      <c r="E22" s="25"/>
      <c r="F22" s="25"/>
      <c r="G22" s="25"/>
      <c r="H22" s="25"/>
      <c r="S22" s="15"/>
      <c r="T22" s="15"/>
      <c r="U22" s="15"/>
      <c r="V22" s="15"/>
      <c r="W22" s="15"/>
    </row>
    <row r="23" spans="3:23" ht="15.75" thickBot="1">
      <c r="C23" s="217" t="s">
        <v>209</v>
      </c>
      <c r="D23" s="217"/>
      <c r="E23" s="217"/>
      <c r="F23" s="218"/>
      <c r="S23" s="15"/>
      <c r="T23" s="15"/>
      <c r="U23" s="15"/>
      <c r="V23" s="15"/>
      <c r="W23" s="15"/>
    </row>
    <row r="24" spans="3:23" ht="15.75" thickBot="1">
      <c r="C24" s="26" t="s">
        <v>4</v>
      </c>
      <c r="D24" s="64"/>
      <c r="E24" s="27" t="s">
        <v>5</v>
      </c>
      <c r="F24" s="193"/>
      <c r="G24" s="195"/>
      <c r="S24" s="15"/>
      <c r="T24" s="15"/>
      <c r="U24" s="15"/>
      <c r="V24" s="15"/>
      <c r="W24" s="15"/>
    </row>
    <row r="25" spans="3:23" ht="15.75" thickBot="1">
      <c r="C25" s="28" t="s">
        <v>6</v>
      </c>
      <c r="D25" s="65"/>
      <c r="E25" s="29" t="s">
        <v>7</v>
      </c>
      <c r="F25" s="193"/>
      <c r="G25" s="195"/>
      <c r="S25" s="15"/>
      <c r="T25" s="15"/>
      <c r="U25" s="15"/>
      <c r="V25" s="15"/>
      <c r="W25" s="15"/>
    </row>
    <row r="26" spans="3:23" ht="15.75" thickBot="1">
      <c r="C26" s="28" t="s">
        <v>8</v>
      </c>
      <c r="D26" s="65"/>
      <c r="E26" s="29" t="s">
        <v>9</v>
      </c>
      <c r="F26" s="193"/>
      <c r="G26" s="195"/>
      <c r="S26" s="15"/>
      <c r="T26" s="15"/>
      <c r="U26" s="15"/>
      <c r="V26" s="15"/>
      <c r="W26" s="15"/>
    </row>
    <row r="27" spans="3:23" ht="15.75" thickBot="1">
      <c r="C27" s="30" t="s">
        <v>10</v>
      </c>
      <c r="D27" s="66"/>
      <c r="E27" s="31" t="s">
        <v>11</v>
      </c>
      <c r="F27" s="193"/>
      <c r="G27" s="195"/>
      <c r="S27" s="15"/>
      <c r="T27" s="15"/>
      <c r="U27" s="15"/>
      <c r="V27" s="15"/>
      <c r="W27" s="15"/>
    </row>
    <row r="28" spans="3:23" ht="30.75" thickBot="1">
      <c r="C28" s="32" t="s">
        <v>12</v>
      </c>
      <c r="D28" s="67"/>
      <c r="E28" s="33" t="s">
        <v>13</v>
      </c>
      <c r="F28" s="193"/>
      <c r="G28" s="195"/>
      <c r="S28" s="15"/>
      <c r="T28" s="15"/>
      <c r="U28" s="15"/>
      <c r="V28" s="15"/>
      <c r="W28" s="15"/>
    </row>
    <row r="29" spans="3:23" ht="30.75" thickBot="1">
      <c r="C29" s="32" t="s">
        <v>48</v>
      </c>
      <c r="D29" s="67"/>
      <c r="E29" s="34" t="s">
        <v>49</v>
      </c>
      <c r="F29" s="236"/>
      <c r="G29" s="237"/>
      <c r="S29" s="15"/>
      <c r="T29" s="15"/>
      <c r="U29" s="15"/>
      <c r="V29" s="15"/>
      <c r="W29" s="15"/>
    </row>
    <row r="30" spans="3:23" s="3" customFormat="1" ht="32.25" customHeight="1" thickBot="1">
      <c r="C30" s="198" t="s">
        <v>50</v>
      </c>
      <c r="D30" s="199"/>
      <c r="E30" s="202"/>
      <c r="F30" s="203"/>
      <c r="G30" s="20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3:23" s="3" customFormat="1" ht="14.25" customHeight="1">
      <c r="C31" s="36"/>
      <c r="D31" s="36"/>
      <c r="E31" s="37"/>
      <c r="F31" s="37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3:23" s="3" customFormat="1" ht="15.75" thickBot="1">
      <c r="C32" s="215" t="s">
        <v>57</v>
      </c>
      <c r="D32" s="216"/>
      <c r="E32" s="216"/>
      <c r="F32" s="21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3:23" s="3" customFormat="1" ht="45" customHeight="1" thickBot="1">
      <c r="C33" s="38" t="s">
        <v>51</v>
      </c>
      <c r="D33" s="167" t="s">
        <v>151</v>
      </c>
      <c r="E33" s="180"/>
      <c r="F33" s="180"/>
      <c r="G33" s="168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3:23" s="3" customFormat="1" ht="83.25" customHeight="1" thickBot="1">
      <c r="C34" s="200" t="s">
        <v>211</v>
      </c>
      <c r="D34" s="226" t="s">
        <v>210</v>
      </c>
      <c r="E34" s="227"/>
      <c r="F34" s="167"/>
      <c r="G34" s="168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3:23" s="3" customFormat="1" ht="129.75" customHeight="1" thickBot="1">
      <c r="C35" s="201"/>
      <c r="D35" s="196" t="s">
        <v>269</v>
      </c>
      <c r="E35" s="197"/>
      <c r="F35" s="167"/>
      <c r="G35" s="168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3:23" s="3" customFormat="1" ht="124.5" customHeight="1" thickBot="1">
      <c r="C36" s="38" t="s">
        <v>58</v>
      </c>
      <c r="D36" s="167"/>
      <c r="E36" s="180"/>
      <c r="F36" s="180"/>
      <c r="G36" s="168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3:23" s="3" customFormat="1" ht="45" customHeight="1" thickBot="1">
      <c r="C37" s="38" t="s">
        <v>54</v>
      </c>
      <c r="D37" s="167" t="s">
        <v>246</v>
      </c>
      <c r="E37" s="180"/>
      <c r="F37" s="180"/>
      <c r="G37" s="168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3:23" s="3" customFormat="1" ht="45" customHeight="1" thickBot="1">
      <c r="C38" s="162" t="s">
        <v>254</v>
      </c>
      <c r="D38" s="163"/>
      <c r="E38" s="163"/>
      <c r="F38" s="164"/>
      <c r="G38" s="110"/>
      <c r="H38" s="35"/>
      <c r="I38" s="35"/>
      <c r="J38" s="35" t="s">
        <v>53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3:23" s="3" customFormat="1" ht="108" customHeight="1" thickBot="1">
      <c r="C39" s="210" t="s">
        <v>266</v>
      </c>
      <c r="D39" s="211"/>
      <c r="E39" s="111"/>
      <c r="F39" s="112" t="s">
        <v>250</v>
      </c>
      <c r="G39" s="122"/>
      <c r="H39" s="35" t="str">
        <f>IF(G38=J38,"iiii","wypełniamy kwote")</f>
        <v>wypełniamy kwote</v>
      </c>
      <c r="I39" s="35"/>
      <c r="J39" s="35"/>
      <c r="K39" s="35"/>
      <c r="L39" s="35"/>
      <c r="M39" s="35"/>
      <c r="N39" s="35" t="s">
        <v>252</v>
      </c>
      <c r="O39" s="35"/>
      <c r="P39" s="35"/>
      <c r="Q39" s="35"/>
      <c r="R39" s="35"/>
      <c r="S39" s="35"/>
      <c r="T39" s="35"/>
      <c r="U39" s="35"/>
      <c r="V39" s="35"/>
      <c r="W39" s="35"/>
    </row>
    <row r="40" spans="3:23" s="3" customFormat="1" ht="27.75" customHeight="1" thickBot="1">
      <c r="C40" s="162" t="s">
        <v>251</v>
      </c>
      <c r="D40" s="163"/>
      <c r="E40" s="164"/>
      <c r="F40" s="222">
        <f>IF(G38=N5,N40,IF(G38=N6,N39,""))</f>
      </c>
      <c r="G40" s="223"/>
      <c r="H40" s="35"/>
      <c r="I40" s="35"/>
      <c r="J40" s="35"/>
      <c r="K40" s="35"/>
      <c r="L40" s="35"/>
      <c r="M40" s="35"/>
      <c r="N40" s="35" t="s">
        <v>253</v>
      </c>
      <c r="O40" s="35"/>
      <c r="P40" s="35"/>
      <c r="Q40" s="35"/>
      <c r="R40" s="35"/>
      <c r="S40" s="35"/>
      <c r="T40" s="35"/>
      <c r="U40" s="35"/>
      <c r="V40" s="35"/>
      <c r="W40" s="35"/>
    </row>
    <row r="41" spans="3:23" ht="15">
      <c r="C41" s="39"/>
      <c r="S41" s="15"/>
      <c r="T41" s="15"/>
      <c r="U41" s="15"/>
      <c r="V41" s="15"/>
      <c r="W41" s="15"/>
    </row>
    <row r="42" spans="3:23" ht="30" customHeight="1" thickBot="1">
      <c r="C42" s="165" t="s">
        <v>247</v>
      </c>
      <c r="D42" s="165"/>
      <c r="E42" s="165"/>
      <c r="F42" s="165"/>
      <c r="G42" s="165"/>
      <c r="S42" s="15"/>
      <c r="T42" s="15"/>
      <c r="U42" s="15"/>
      <c r="V42" s="15"/>
      <c r="W42" s="15"/>
    </row>
    <row r="43" spans="3:23" ht="33.75" customHeight="1" thickBot="1">
      <c r="C43" s="181" t="s">
        <v>248</v>
      </c>
      <c r="D43" s="182"/>
      <c r="E43" s="182"/>
      <c r="F43" s="182"/>
      <c r="G43" s="183"/>
      <c r="S43" s="15"/>
      <c r="T43" s="15"/>
      <c r="U43" s="15"/>
      <c r="V43" s="15"/>
      <c r="W43" s="15"/>
    </row>
    <row r="44" spans="3:23" ht="103.5" customHeight="1" thickBot="1">
      <c r="C44" s="184"/>
      <c r="D44" s="185"/>
      <c r="E44" s="185"/>
      <c r="F44" s="185"/>
      <c r="G44" s="186"/>
      <c r="J44" s="15" t="str">
        <f>IF(OR(E17=N45,E17=N46,E17=N47),IF(OR(E17=N45,E17=N46),I46,IF(F45&lt;=150,J46,IF(AND(F45&gt;150,F45&lt;=300),K46,L46))),"WPROWADŹ DANE DO KOMÓRKI E17")</f>
        <v>WPROWADŹ DANE DO KOMÓRKI E17</v>
      </c>
      <c r="S44" s="15"/>
      <c r="T44" s="15"/>
      <c r="U44" s="15"/>
      <c r="V44" s="15"/>
      <c r="W44" s="15"/>
    </row>
    <row r="45" spans="3:23" ht="83.25" customHeight="1" thickBot="1">
      <c r="C45" s="205" t="s">
        <v>249</v>
      </c>
      <c r="D45" s="206"/>
      <c r="E45" s="207"/>
      <c r="F45" s="336"/>
      <c r="G45" s="337"/>
      <c r="I45" s="40"/>
      <c r="J45" s="40"/>
      <c r="K45" s="40"/>
      <c r="L45" s="40"/>
      <c r="N45" s="15" t="s">
        <v>39</v>
      </c>
      <c r="S45" s="15"/>
      <c r="T45" s="15"/>
      <c r="U45" s="15"/>
      <c r="V45" s="15"/>
      <c r="W45" s="15"/>
    </row>
    <row r="46" spans="3:23" ht="69" customHeight="1" thickBot="1">
      <c r="C46" s="248" t="s">
        <v>212</v>
      </c>
      <c r="D46" s="249"/>
      <c r="E46" s="123" t="str">
        <f>IF(OR(H39=I45,G38=I45),"WPROWADŹ DANE DO G39 LUB G38",I46)</f>
        <v>WPROWADŹ DANE DO G39 LUB G38</v>
      </c>
      <c r="F46" s="41" t="s">
        <v>213</v>
      </c>
      <c r="G46" s="42" t="str">
        <f>IF(F40=N39,E46*125%,"NIE DOTYCZY")</f>
        <v>NIE DOTYCZY</v>
      </c>
      <c r="I46" s="40">
        <f>IF(J46&lt;100000,J46,100000)</f>
        <v>0</v>
      </c>
      <c r="J46" s="40">
        <f>IF(F40=N39,F45*600,IF(F40=N40,F45*600-G39,0))</f>
        <v>0</v>
      </c>
      <c r="K46" s="40"/>
      <c r="L46" s="40"/>
      <c r="N46" s="15" t="s">
        <v>40</v>
      </c>
      <c r="S46" s="15"/>
      <c r="T46" s="15"/>
      <c r="U46" s="15"/>
      <c r="V46" s="15"/>
      <c r="W46" s="15"/>
    </row>
    <row r="47" spans="3:23" ht="18" customHeight="1">
      <c r="C47" s="43"/>
      <c r="D47" s="43"/>
      <c r="E47" s="43"/>
      <c r="F47" s="43"/>
      <c r="N47" s="15" t="s">
        <v>237</v>
      </c>
      <c r="S47" s="15"/>
      <c r="T47" s="15"/>
      <c r="U47" s="15"/>
      <c r="V47" s="15"/>
      <c r="W47" s="15"/>
    </row>
    <row r="48" spans="3:23" ht="15.75" thickBot="1">
      <c r="C48" s="208" t="s">
        <v>59</v>
      </c>
      <c r="D48" s="208"/>
      <c r="E48" s="208"/>
      <c r="F48" s="209"/>
      <c r="S48" s="15"/>
      <c r="T48" s="15"/>
      <c r="U48" s="15"/>
      <c r="V48" s="15"/>
      <c r="W48" s="15"/>
    </row>
    <row r="49" spans="3:23" ht="75" customHeight="1" thickBot="1">
      <c r="C49" s="162" t="s">
        <v>261</v>
      </c>
      <c r="D49" s="163"/>
      <c r="E49" s="164"/>
      <c r="F49" s="167"/>
      <c r="G49" s="168"/>
      <c r="S49" s="15"/>
      <c r="T49" s="15"/>
      <c r="U49" s="15"/>
      <c r="V49" s="15"/>
      <c r="W49" s="15"/>
    </row>
    <row r="50" spans="3:23" ht="71.25" customHeight="1" thickBot="1">
      <c r="C50" s="232" t="s">
        <v>262</v>
      </c>
      <c r="D50" s="233"/>
      <c r="E50" s="233"/>
      <c r="F50" s="233"/>
      <c r="G50" s="234"/>
      <c r="S50" s="15"/>
      <c r="T50" s="15"/>
      <c r="U50" s="15"/>
      <c r="V50" s="15"/>
      <c r="W50" s="15"/>
    </row>
    <row r="51" spans="3:23" ht="109.5" customHeight="1" thickBot="1">
      <c r="C51" s="245"/>
      <c r="D51" s="246"/>
      <c r="E51" s="246"/>
      <c r="F51" s="246"/>
      <c r="G51" s="247"/>
      <c r="S51" s="15"/>
      <c r="T51" s="15"/>
      <c r="U51" s="15"/>
      <c r="V51" s="15"/>
      <c r="W51" s="15"/>
    </row>
    <row r="52" spans="3:23" ht="162.75" customHeight="1" thickBot="1">
      <c r="C52" s="224" t="s">
        <v>60</v>
      </c>
      <c r="D52" s="225"/>
      <c r="E52" s="45" t="s">
        <v>61</v>
      </c>
      <c r="F52" s="44" t="s">
        <v>236</v>
      </c>
      <c r="G52" s="44" t="s">
        <v>263</v>
      </c>
      <c r="S52" s="15"/>
      <c r="T52" s="15"/>
      <c r="U52" s="15"/>
      <c r="V52" s="15"/>
      <c r="W52" s="15"/>
    </row>
    <row r="53" spans="3:23" s="4" customFormat="1" ht="93" customHeight="1">
      <c r="C53" s="219" t="s">
        <v>256</v>
      </c>
      <c r="D53" s="46" t="s">
        <v>63</v>
      </c>
      <c r="E53" s="70"/>
      <c r="F53" s="71"/>
      <c r="G53" s="114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3:23" ht="102.75" customHeight="1">
      <c r="C54" s="220"/>
      <c r="D54" s="48" t="s">
        <v>62</v>
      </c>
      <c r="E54" s="72"/>
      <c r="F54" s="73"/>
      <c r="G54" s="115"/>
      <c r="S54" s="15"/>
      <c r="T54" s="15"/>
      <c r="U54" s="15"/>
      <c r="V54" s="15"/>
      <c r="W54" s="15"/>
    </row>
    <row r="55" spans="3:23" ht="90.75" customHeight="1">
      <c r="C55" s="220"/>
      <c r="D55" s="48" t="s">
        <v>204</v>
      </c>
      <c r="E55" s="72"/>
      <c r="F55" s="73"/>
      <c r="G55" s="115"/>
      <c r="S55" s="15"/>
      <c r="T55" s="15"/>
      <c r="U55" s="15"/>
      <c r="V55" s="15"/>
      <c r="W55" s="15"/>
    </row>
    <row r="56" spans="3:23" ht="37.5" customHeight="1" thickBot="1">
      <c r="C56" s="221"/>
      <c r="D56" s="49" t="s">
        <v>65</v>
      </c>
      <c r="E56" s="74"/>
      <c r="F56" s="75"/>
      <c r="G56" s="116"/>
      <c r="S56" s="15"/>
      <c r="T56" s="15"/>
      <c r="U56" s="15"/>
      <c r="V56" s="15"/>
      <c r="W56" s="15"/>
    </row>
    <row r="57" spans="3:23" ht="30.75" customHeight="1" thickBot="1">
      <c r="C57" s="187" t="s">
        <v>66</v>
      </c>
      <c r="D57" s="188"/>
      <c r="E57" s="189"/>
      <c r="F57" s="50">
        <f>SUM(F53:F56)</f>
        <v>0</v>
      </c>
      <c r="G57" s="117">
        <f>SUM(G53:G56)</f>
        <v>0</v>
      </c>
      <c r="S57" s="15"/>
      <c r="T57" s="15"/>
      <c r="U57" s="15"/>
      <c r="V57" s="15"/>
      <c r="W57" s="15"/>
    </row>
    <row r="58" spans="3:23" ht="15">
      <c r="C58" s="20"/>
      <c r="S58" s="15"/>
      <c r="T58" s="15"/>
      <c r="U58" s="15"/>
      <c r="V58" s="15"/>
      <c r="W58" s="15"/>
    </row>
    <row r="59" spans="3:23" ht="15.75" thickBot="1">
      <c r="C59" s="217" t="s">
        <v>67</v>
      </c>
      <c r="D59" s="217"/>
      <c r="E59" s="217"/>
      <c r="F59" s="218"/>
      <c r="S59" s="15"/>
      <c r="T59" s="15"/>
      <c r="U59" s="15"/>
      <c r="V59" s="15"/>
      <c r="W59" s="15"/>
    </row>
    <row r="60" spans="3:23" s="3" customFormat="1" ht="57" customHeight="1" thickBot="1">
      <c r="C60" s="243" t="s">
        <v>152</v>
      </c>
      <c r="D60" s="244"/>
      <c r="E60" s="244"/>
      <c r="F60" s="167"/>
      <c r="G60" s="168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3:23" s="3" customFormat="1" ht="83.25" customHeight="1" thickBot="1">
      <c r="C61" s="243" t="s">
        <v>264</v>
      </c>
      <c r="D61" s="244"/>
      <c r="E61" s="244"/>
      <c r="F61" s="167"/>
      <c r="G61" s="168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3:23" ht="18.75" customHeight="1">
      <c r="C62" s="20"/>
      <c r="G62" s="51"/>
      <c r="H62" s="51"/>
      <c r="I62" s="52"/>
      <c r="S62" s="15"/>
      <c r="T62" s="15"/>
      <c r="U62" s="15"/>
      <c r="V62" s="15"/>
      <c r="W62" s="15"/>
    </row>
    <row r="63" spans="3:23" ht="15.75" thickBot="1">
      <c r="C63" s="39" t="s">
        <v>68</v>
      </c>
      <c r="S63" s="15"/>
      <c r="T63" s="15"/>
      <c r="U63" s="15"/>
      <c r="V63" s="15"/>
      <c r="W63" s="15"/>
    </row>
    <row r="64" spans="3:23" ht="15">
      <c r="C64" s="76" t="s">
        <v>69</v>
      </c>
      <c r="D64" s="169" t="s">
        <v>70</v>
      </c>
      <c r="E64" s="169"/>
      <c r="F64" s="169"/>
      <c r="G64" s="170"/>
      <c r="S64" s="15"/>
      <c r="T64" s="15"/>
      <c r="U64" s="15"/>
      <c r="V64" s="15"/>
      <c r="W64" s="15"/>
    </row>
    <row r="65" spans="3:23" ht="15">
      <c r="C65" s="77" t="s">
        <v>143</v>
      </c>
      <c r="D65" s="171" t="s">
        <v>207</v>
      </c>
      <c r="E65" s="172"/>
      <c r="F65" s="172"/>
      <c r="G65" s="173"/>
      <c r="S65" s="15"/>
      <c r="T65" s="15"/>
      <c r="U65" s="15"/>
      <c r="V65" s="15"/>
      <c r="W65" s="15"/>
    </row>
    <row r="66" spans="3:23" ht="15">
      <c r="C66" s="78"/>
      <c r="D66" s="159"/>
      <c r="E66" s="160"/>
      <c r="F66" s="160"/>
      <c r="G66" s="161"/>
      <c r="S66" s="15"/>
      <c r="T66" s="15"/>
      <c r="U66" s="15"/>
      <c r="V66" s="15"/>
      <c r="W66" s="15"/>
    </row>
    <row r="67" spans="3:23" ht="15.75" thickBot="1">
      <c r="C67" s="79"/>
      <c r="D67" s="174"/>
      <c r="E67" s="175"/>
      <c r="F67" s="175"/>
      <c r="G67" s="176"/>
      <c r="S67" s="15"/>
      <c r="T67" s="15"/>
      <c r="U67" s="15"/>
      <c r="V67" s="15"/>
      <c r="W67" s="15"/>
    </row>
    <row r="68" spans="3:23" ht="15">
      <c r="C68" s="53"/>
      <c r="S68" s="15"/>
      <c r="T68" s="15"/>
      <c r="U68" s="15"/>
      <c r="V68" s="15"/>
      <c r="W68" s="15"/>
    </row>
    <row r="69" spans="3:23" ht="15.75" thickBot="1">
      <c r="C69" s="53" t="s">
        <v>15</v>
      </c>
      <c r="S69" s="15"/>
      <c r="T69" s="15"/>
      <c r="U69" s="15"/>
      <c r="V69" s="15"/>
      <c r="W69" s="15"/>
    </row>
    <row r="70" spans="3:23" ht="15.75" thickBot="1">
      <c r="C70" s="54" t="s">
        <v>16</v>
      </c>
      <c r="D70" s="177" t="s">
        <v>17</v>
      </c>
      <c r="E70" s="178"/>
      <c r="F70" s="179"/>
      <c r="G70" s="124" t="s">
        <v>71</v>
      </c>
      <c r="S70" s="15"/>
      <c r="T70" s="15"/>
      <c r="U70" s="15"/>
      <c r="V70" s="15"/>
      <c r="W70" s="15"/>
    </row>
    <row r="71" spans="3:23" ht="109.5" customHeight="1" thickBot="1">
      <c r="C71" s="55" t="s">
        <v>18</v>
      </c>
      <c r="D71" s="162" t="s">
        <v>214</v>
      </c>
      <c r="E71" s="163"/>
      <c r="F71" s="164"/>
      <c r="G71" s="70"/>
      <c r="S71" s="15"/>
      <c r="T71" s="15"/>
      <c r="U71" s="15"/>
      <c r="V71" s="15"/>
      <c r="W71" s="15"/>
    </row>
    <row r="72" spans="3:23" ht="59.25" customHeight="1" thickBot="1">
      <c r="C72" s="55" t="s">
        <v>19</v>
      </c>
      <c r="D72" s="162" t="s">
        <v>215</v>
      </c>
      <c r="E72" s="163"/>
      <c r="F72" s="164"/>
      <c r="G72" s="72"/>
      <c r="S72" s="15"/>
      <c r="T72" s="15"/>
      <c r="U72" s="15"/>
      <c r="V72" s="15"/>
      <c r="W72" s="15"/>
    </row>
    <row r="73" spans="3:23" ht="53.25" customHeight="1" thickBot="1">
      <c r="C73" s="55" t="s">
        <v>20</v>
      </c>
      <c r="D73" s="162" t="s">
        <v>216</v>
      </c>
      <c r="E73" s="163"/>
      <c r="F73" s="164"/>
      <c r="G73" s="70"/>
      <c r="S73" s="15"/>
      <c r="T73" s="15"/>
      <c r="U73" s="15"/>
      <c r="V73" s="15"/>
      <c r="W73" s="15"/>
    </row>
    <row r="74" spans="3:23" ht="91.5" customHeight="1" thickBot="1">
      <c r="C74" s="55" t="s">
        <v>21</v>
      </c>
      <c r="D74" s="162" t="s">
        <v>217</v>
      </c>
      <c r="E74" s="163"/>
      <c r="F74" s="164"/>
      <c r="G74" s="72"/>
      <c r="S74" s="15"/>
      <c r="T74" s="15"/>
      <c r="U74" s="15"/>
      <c r="V74" s="15"/>
      <c r="W74" s="15"/>
    </row>
    <row r="75" spans="3:23" ht="90.75" customHeight="1" thickBot="1">
      <c r="C75" s="55" t="s">
        <v>22</v>
      </c>
      <c r="D75" s="162" t="s">
        <v>218</v>
      </c>
      <c r="E75" s="163"/>
      <c r="F75" s="164"/>
      <c r="G75" s="70"/>
      <c r="S75" s="15"/>
      <c r="T75" s="15"/>
      <c r="U75" s="15"/>
      <c r="V75" s="15"/>
      <c r="W75" s="15"/>
    </row>
    <row r="76" spans="3:23" ht="63" customHeight="1" thickBot="1">
      <c r="C76" s="55" t="s">
        <v>23</v>
      </c>
      <c r="D76" s="162" t="s">
        <v>72</v>
      </c>
      <c r="E76" s="163"/>
      <c r="F76" s="164"/>
      <c r="G76" s="72"/>
      <c r="S76" s="15"/>
      <c r="T76" s="15"/>
      <c r="U76" s="15"/>
      <c r="V76" s="15"/>
      <c r="W76" s="15"/>
    </row>
    <row r="77" spans="3:23" ht="81" customHeight="1" thickBot="1">
      <c r="C77" s="55" t="s">
        <v>24</v>
      </c>
      <c r="D77" s="162" t="s">
        <v>153</v>
      </c>
      <c r="E77" s="163"/>
      <c r="F77" s="164"/>
      <c r="G77" s="70"/>
      <c r="S77" s="15"/>
      <c r="T77" s="15"/>
      <c r="U77" s="15"/>
      <c r="V77" s="15"/>
      <c r="W77" s="15"/>
    </row>
    <row r="78" spans="3:23" ht="62.25" customHeight="1" thickBot="1">
      <c r="C78" s="55" t="s">
        <v>25</v>
      </c>
      <c r="D78" s="162" t="s">
        <v>219</v>
      </c>
      <c r="E78" s="163"/>
      <c r="F78" s="164"/>
      <c r="G78" s="72"/>
      <c r="S78" s="15"/>
      <c r="T78" s="15"/>
      <c r="U78" s="15"/>
      <c r="V78" s="15"/>
      <c r="W78" s="15"/>
    </row>
    <row r="79" spans="3:23" ht="102.75" customHeight="1" thickBot="1">
      <c r="C79" s="55" t="s">
        <v>26</v>
      </c>
      <c r="D79" s="162" t="s">
        <v>205</v>
      </c>
      <c r="E79" s="163"/>
      <c r="F79" s="164"/>
      <c r="G79" s="70"/>
      <c r="S79" s="15"/>
      <c r="T79" s="15"/>
      <c r="U79" s="15"/>
      <c r="V79" s="15"/>
      <c r="W79" s="15"/>
    </row>
    <row r="80" spans="3:23" ht="96.75" customHeight="1" thickBot="1">
      <c r="C80" s="55" t="s">
        <v>75</v>
      </c>
      <c r="D80" s="162" t="s">
        <v>27</v>
      </c>
      <c r="E80" s="163"/>
      <c r="F80" s="164"/>
      <c r="G80" s="72"/>
      <c r="S80" s="15"/>
      <c r="T80" s="15"/>
      <c r="U80" s="15"/>
      <c r="V80" s="15"/>
      <c r="W80" s="15"/>
    </row>
    <row r="81" spans="3:23" ht="66.75" customHeight="1" thickBot="1">
      <c r="C81" s="55">
        <v>11</v>
      </c>
      <c r="D81" s="162" t="s">
        <v>73</v>
      </c>
      <c r="E81" s="163"/>
      <c r="F81" s="164"/>
      <c r="G81" s="70"/>
      <c r="S81" s="15"/>
      <c r="T81" s="15"/>
      <c r="U81" s="15"/>
      <c r="V81" s="15"/>
      <c r="W81" s="15"/>
    </row>
    <row r="82" spans="3:23" ht="88.5" customHeight="1" thickBot="1">
      <c r="C82" s="55">
        <v>12</v>
      </c>
      <c r="D82" s="162" t="s">
        <v>74</v>
      </c>
      <c r="E82" s="163"/>
      <c r="F82" s="164"/>
      <c r="G82" s="72"/>
      <c r="S82" s="15"/>
      <c r="T82" s="15"/>
      <c r="U82" s="15"/>
      <c r="V82" s="15"/>
      <c r="W82" s="15"/>
    </row>
    <row r="83" spans="3:23" ht="47.25" customHeight="1" thickBot="1">
      <c r="C83" s="55">
        <v>13</v>
      </c>
      <c r="D83" s="162" t="s">
        <v>28</v>
      </c>
      <c r="E83" s="163"/>
      <c r="F83" s="164"/>
      <c r="G83" s="70"/>
      <c r="S83" s="15"/>
      <c r="T83" s="15"/>
      <c r="U83" s="15"/>
      <c r="V83" s="15"/>
      <c r="W83" s="15"/>
    </row>
    <row r="84" spans="3:23" ht="53.25" customHeight="1" thickBot="1">
      <c r="C84" s="55">
        <v>14</v>
      </c>
      <c r="D84" s="162" t="s">
        <v>206</v>
      </c>
      <c r="E84" s="163"/>
      <c r="F84" s="164"/>
      <c r="G84" s="72"/>
      <c r="S84" s="15"/>
      <c r="T84" s="15"/>
      <c r="U84" s="15"/>
      <c r="V84" s="15"/>
      <c r="W84" s="15"/>
    </row>
    <row r="85" spans="3:23" ht="75" customHeight="1" thickBot="1">
      <c r="C85" s="55">
        <v>15</v>
      </c>
      <c r="D85" s="162" t="s">
        <v>220</v>
      </c>
      <c r="E85" s="163"/>
      <c r="F85" s="164"/>
      <c r="G85" s="70"/>
      <c r="S85" s="15"/>
      <c r="T85" s="15"/>
      <c r="U85" s="15"/>
      <c r="V85" s="15"/>
      <c r="W85" s="15"/>
    </row>
    <row r="86" spans="3:23" ht="42" customHeight="1" thickBot="1">
      <c r="C86" s="55">
        <v>16</v>
      </c>
      <c r="D86" s="162" t="s">
        <v>29</v>
      </c>
      <c r="E86" s="163"/>
      <c r="F86" s="164"/>
      <c r="G86" s="72"/>
      <c r="S86" s="15"/>
      <c r="T86" s="15"/>
      <c r="U86" s="15"/>
      <c r="V86" s="15"/>
      <c r="W86" s="15"/>
    </row>
    <row r="87" spans="3:23" ht="56.25" customHeight="1" thickBot="1">
      <c r="C87" s="55">
        <v>17</v>
      </c>
      <c r="D87" s="162" t="s">
        <v>154</v>
      </c>
      <c r="E87" s="163"/>
      <c r="F87" s="164"/>
      <c r="G87" s="70"/>
      <c r="S87" s="15"/>
      <c r="T87" s="15"/>
      <c r="U87" s="15"/>
      <c r="V87" s="15"/>
      <c r="W87" s="15"/>
    </row>
    <row r="88" spans="3:23" ht="60" customHeight="1" thickBot="1">
      <c r="C88" s="55">
        <v>18</v>
      </c>
      <c r="D88" s="162" t="s">
        <v>221</v>
      </c>
      <c r="E88" s="163"/>
      <c r="F88" s="164"/>
      <c r="G88" s="72"/>
      <c r="S88" s="15"/>
      <c r="T88" s="15"/>
      <c r="U88" s="15"/>
      <c r="V88" s="15"/>
      <c r="W88" s="15"/>
    </row>
    <row r="89" spans="3:23" ht="15">
      <c r="C89" s="39"/>
      <c r="S89" s="15"/>
      <c r="T89" s="15"/>
      <c r="U89" s="15"/>
      <c r="V89" s="15"/>
      <c r="W89" s="15"/>
    </row>
    <row r="90" spans="3:23" ht="15">
      <c r="C90" s="39"/>
      <c r="H90" s="39"/>
      <c r="S90" s="15"/>
      <c r="T90" s="15"/>
      <c r="U90" s="15"/>
      <c r="V90" s="15"/>
      <c r="W90" s="15"/>
    </row>
    <row r="91" spans="3:23" ht="67.5" customHeight="1">
      <c r="C91" s="166" t="s">
        <v>30</v>
      </c>
      <c r="D91" s="166"/>
      <c r="E91" s="166" t="s">
        <v>235</v>
      </c>
      <c r="F91" s="166"/>
      <c r="G91" s="166"/>
      <c r="S91" s="15"/>
      <c r="T91" s="15"/>
      <c r="U91" s="15"/>
      <c r="V91" s="15"/>
      <c r="W91" s="15"/>
    </row>
    <row r="92" spans="3:23" ht="15">
      <c r="C92" s="39" t="s">
        <v>31</v>
      </c>
      <c r="S92" s="15"/>
      <c r="T92" s="15"/>
      <c r="U92" s="15"/>
      <c r="V92" s="15"/>
      <c r="W92" s="15"/>
    </row>
    <row r="93" spans="3:23" ht="15">
      <c r="C93" s="39"/>
      <c r="S93" s="15"/>
      <c r="T93" s="15"/>
      <c r="U93" s="15"/>
      <c r="V93" s="15"/>
      <c r="W93" s="15"/>
    </row>
    <row r="94" spans="3:20" ht="15">
      <c r="C94" s="53"/>
      <c r="S94" s="15"/>
      <c r="T94" s="15"/>
    </row>
    <row r="95" spans="3:20" ht="15">
      <c r="C95" s="53"/>
      <c r="S95" s="15"/>
      <c r="T95" s="15"/>
    </row>
    <row r="96" spans="3:20" ht="15">
      <c r="C96" s="56"/>
      <c r="S96" s="15"/>
      <c r="T96" s="15"/>
    </row>
    <row r="97" spans="3:20" ht="15">
      <c r="C97" s="56"/>
      <c r="S97" s="15"/>
      <c r="T97" s="15"/>
    </row>
    <row r="98" spans="3:20" ht="15">
      <c r="C98" s="56"/>
      <c r="S98" s="15"/>
      <c r="T98" s="15"/>
    </row>
    <row r="99" spans="3:20" ht="15">
      <c r="C99" s="56"/>
      <c r="S99" s="15"/>
      <c r="T99" s="15"/>
    </row>
    <row r="100" ht="15">
      <c r="C100" s="56"/>
    </row>
    <row r="101" ht="15">
      <c r="C101" s="57"/>
    </row>
    <row r="102" ht="15">
      <c r="C102" s="57"/>
    </row>
    <row r="103" ht="15">
      <c r="C103" s="56"/>
    </row>
    <row r="104" ht="15">
      <c r="C104" s="56"/>
    </row>
    <row r="105" ht="15">
      <c r="C105" s="56"/>
    </row>
    <row r="106" ht="15">
      <c r="C106" s="56"/>
    </row>
    <row r="107" ht="15">
      <c r="C107" s="56"/>
    </row>
    <row r="108" ht="15">
      <c r="C108" s="56"/>
    </row>
    <row r="109" ht="15">
      <c r="C109" s="57"/>
    </row>
    <row r="110" ht="15">
      <c r="C110" s="57"/>
    </row>
    <row r="111" ht="15">
      <c r="C111" s="57"/>
    </row>
    <row r="112" ht="15">
      <c r="C112" s="58"/>
    </row>
    <row r="113" ht="15">
      <c r="C113" s="58"/>
    </row>
    <row r="114" ht="15">
      <c r="C114" s="58"/>
    </row>
    <row r="115" ht="15">
      <c r="C115" s="59"/>
    </row>
    <row r="116" ht="15">
      <c r="C116" s="59"/>
    </row>
    <row r="117" ht="15">
      <c r="C117" s="59"/>
    </row>
    <row r="118" ht="15">
      <c r="C118" s="59"/>
    </row>
    <row r="119" spans="3:6" ht="38.25">
      <c r="C119" s="59"/>
      <c r="F119" s="59" t="s">
        <v>32</v>
      </c>
    </row>
    <row r="120" ht="15">
      <c r="C120" s="59"/>
    </row>
    <row r="121" spans="3:4" ht="15">
      <c r="C121" s="60"/>
      <c r="D121" s="61"/>
    </row>
    <row r="122" ht="15">
      <c r="C122" s="53"/>
    </row>
    <row r="123" ht="15">
      <c r="C123" s="53"/>
    </row>
    <row r="124" ht="15">
      <c r="C124" s="39"/>
    </row>
    <row r="127" ht="15">
      <c r="C127" s="62"/>
    </row>
    <row r="128" ht="15">
      <c r="C128" s="62"/>
    </row>
    <row r="129" ht="15">
      <c r="C129" s="63"/>
    </row>
  </sheetData>
  <sheetProtection password="90F8" sheet="1" selectLockedCells="1"/>
  <mergeCells count="88">
    <mergeCell ref="D86:F86"/>
    <mergeCell ref="C91:D91"/>
    <mergeCell ref="D87:F87"/>
    <mergeCell ref="D88:F88"/>
    <mergeCell ref="D79:F79"/>
    <mergeCell ref="D80:F80"/>
    <mergeCell ref="D81:F81"/>
    <mergeCell ref="D82:F82"/>
    <mergeCell ref="C6:E6"/>
    <mergeCell ref="D83:F83"/>
    <mergeCell ref="D84:F84"/>
    <mergeCell ref="D76:F76"/>
    <mergeCell ref="C38:F38"/>
    <mergeCell ref="D85:F85"/>
    <mergeCell ref="F7:G7"/>
    <mergeCell ref="C7:E7"/>
    <mergeCell ref="C9:G9"/>
    <mergeCell ref="D77:F77"/>
    <mergeCell ref="C8:G8"/>
    <mergeCell ref="C5:G5"/>
    <mergeCell ref="F6:G6"/>
    <mergeCell ref="C60:E60"/>
    <mergeCell ref="C61:E61"/>
    <mergeCell ref="C59:F59"/>
    <mergeCell ref="C51:G51"/>
    <mergeCell ref="C46:D46"/>
    <mergeCell ref="C15:F15"/>
    <mergeCell ref="C11:G11"/>
    <mergeCell ref="D12:G12"/>
    <mergeCell ref="F13:G13"/>
    <mergeCell ref="F49:G49"/>
    <mergeCell ref="C50:G50"/>
    <mergeCell ref="C10:G10"/>
    <mergeCell ref="F28:G28"/>
    <mergeCell ref="F29:G29"/>
    <mergeCell ref="C16:D16"/>
    <mergeCell ref="E16:G16"/>
    <mergeCell ref="F25:G25"/>
    <mergeCell ref="F26:G26"/>
    <mergeCell ref="F27:G27"/>
    <mergeCell ref="F24:G24"/>
    <mergeCell ref="C23:F23"/>
    <mergeCell ref="C53:C56"/>
    <mergeCell ref="C49:E49"/>
    <mergeCell ref="F40:G40"/>
    <mergeCell ref="C52:D52"/>
    <mergeCell ref="C40:E40"/>
    <mergeCell ref="D34:E34"/>
    <mergeCell ref="F34:G34"/>
    <mergeCell ref="C45:E45"/>
    <mergeCell ref="C48:F48"/>
    <mergeCell ref="C39:D39"/>
    <mergeCell ref="E17:G17"/>
    <mergeCell ref="C17:D17"/>
    <mergeCell ref="C19:D19"/>
    <mergeCell ref="F18:G18"/>
    <mergeCell ref="C20:D20"/>
    <mergeCell ref="C32:F32"/>
    <mergeCell ref="C57:E57"/>
    <mergeCell ref="E19:G19"/>
    <mergeCell ref="E20:G20"/>
    <mergeCell ref="F21:G21"/>
    <mergeCell ref="D35:E35"/>
    <mergeCell ref="F35:G35"/>
    <mergeCell ref="C30:D30"/>
    <mergeCell ref="C34:C35"/>
    <mergeCell ref="E30:G30"/>
    <mergeCell ref="D33:G33"/>
    <mergeCell ref="D70:F70"/>
    <mergeCell ref="D72:F72"/>
    <mergeCell ref="D73:F73"/>
    <mergeCell ref="D74:F74"/>
    <mergeCell ref="D75:F75"/>
    <mergeCell ref="D36:G36"/>
    <mergeCell ref="D37:G37"/>
    <mergeCell ref="C43:G43"/>
    <mergeCell ref="C44:G44"/>
    <mergeCell ref="F45:G45"/>
    <mergeCell ref="D66:G66"/>
    <mergeCell ref="D78:F78"/>
    <mergeCell ref="C42:G42"/>
    <mergeCell ref="E91:G91"/>
    <mergeCell ref="F60:G60"/>
    <mergeCell ref="F61:G61"/>
    <mergeCell ref="D64:G64"/>
    <mergeCell ref="D65:G65"/>
    <mergeCell ref="D67:G67"/>
    <mergeCell ref="D71:F71"/>
  </mergeCells>
  <dataValidations count="6">
    <dataValidation type="textLength" operator="equal" allowBlank="1" showInputMessage="1" showErrorMessage="1" errorTitle="Uwaga! Niepoprawny nr NIP" error="Numer NIP składa się z 10 cyfr" sqref="D18">
      <formula1>10</formula1>
    </dataValidation>
    <dataValidation type="textLength" operator="equal" allowBlank="1" showInputMessage="1" showErrorMessage="1" errorTitle="Uwaga! Niepoprawny nr REGON" error="Numer REGON składa się z 9 cyfr" sqref="F18:G18">
      <formula1>9</formula1>
    </dataValidation>
    <dataValidation type="textLength" operator="lessThanOrEqual" allowBlank="1" showInputMessage="1" showErrorMessage="1" errorTitle="Uwaga!" error="Przekroczono limit znaków" sqref="D36:G36 C51:G51">
      <formula1>500</formula1>
    </dataValidation>
    <dataValidation type="textLength" operator="lessThanOrEqual" allowBlank="1" showInputMessage="1" showErrorMessage="1" errorTitle="Uwaga!" error="Przekroczono limit znaków" sqref="C44:G44">
      <formula1>1000</formula1>
    </dataValidation>
    <dataValidation type="list" allowBlank="1" showInputMessage="1" showErrorMessage="1" sqref="E17:G17">
      <formula1>$N$1:$N$3</formula1>
    </dataValidation>
    <dataValidation type="list" allowBlank="1" showInputMessage="1" showErrorMessage="1" sqref="F34:G35 E53:E56 F60:G61 G71:G88 F49:G49 G38 E39">
      <formula1>$N$5:$N$6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="80" zoomScaleNormal="90" zoomScaleSheetLayoutView="80" workbookViewId="0" topLeftCell="A19">
      <selection activeCell="C21" sqref="C21"/>
    </sheetView>
  </sheetViews>
  <sheetFormatPr defaultColWidth="9.140625" defaultRowHeight="15"/>
  <cols>
    <col min="1" max="1" width="18.57421875" style="0" customWidth="1"/>
    <col min="2" max="2" width="24.8515625" style="0" customWidth="1"/>
    <col min="3" max="3" width="24.28125" style="0" customWidth="1"/>
    <col min="4" max="4" width="24.8515625" style="0" customWidth="1"/>
    <col min="5" max="12" width="0" style="0" hidden="1" customWidth="1"/>
  </cols>
  <sheetData>
    <row r="1" spans="1:25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30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66.75" customHeight="1">
      <c r="A5" s="295" t="s">
        <v>267</v>
      </c>
      <c r="B5" s="295"/>
      <c r="C5" s="295"/>
      <c r="D5" s="29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21.75" customHeight="1">
      <c r="A6" s="240" t="s">
        <v>76</v>
      </c>
      <c r="B6" s="240"/>
      <c r="C6" s="240"/>
      <c r="D6" s="24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 thickBot="1">
      <c r="A7" s="292" t="s">
        <v>34</v>
      </c>
      <c r="B7" s="292"/>
      <c r="C7" s="292"/>
      <c r="D7" s="292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.75" customHeight="1" thickBot="1">
      <c r="A8" s="293" t="s">
        <v>35</v>
      </c>
      <c r="B8" s="293"/>
      <c r="C8" s="293"/>
      <c r="D8" s="29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6.5" thickBot="1">
      <c r="A9" s="17" t="s">
        <v>1</v>
      </c>
      <c r="B9" s="228"/>
      <c r="C9" s="229"/>
      <c r="D9" s="23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32.25" thickBot="1">
      <c r="A10" s="17" t="s">
        <v>2</v>
      </c>
      <c r="B10" s="18"/>
      <c r="C10" s="19" t="s">
        <v>3</v>
      </c>
      <c r="D10" s="12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31.5" customHeight="1" thickBot="1">
      <c r="A11" s="17" t="s">
        <v>77</v>
      </c>
      <c r="B11" s="256"/>
      <c r="C11" s="296"/>
      <c r="D11" s="25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32.25" thickBot="1">
      <c r="A12" s="127" t="s">
        <v>78</v>
      </c>
      <c r="B12" s="128"/>
      <c r="C12" s="129" t="s">
        <v>79</v>
      </c>
      <c r="D12" s="12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5" customFormat="1" ht="16.5" thickBot="1">
      <c r="A13" s="130"/>
      <c r="B13" s="130"/>
      <c r="C13" s="130"/>
      <c r="D13" s="130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ht="28.5" customHeight="1" thickBot="1">
      <c r="A14" s="232" t="s">
        <v>80</v>
      </c>
      <c r="B14" s="233"/>
      <c r="C14" s="233"/>
      <c r="D14" s="23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73.25" customHeight="1" thickBot="1">
      <c r="A15" s="267" t="s">
        <v>155</v>
      </c>
      <c r="B15" s="268"/>
      <c r="C15" s="268"/>
      <c r="D15" s="26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44.25" customHeight="1" thickBot="1">
      <c r="A16" s="125" t="s">
        <v>81</v>
      </c>
      <c r="B16" s="132"/>
      <c r="C16" s="133" t="s">
        <v>82</v>
      </c>
      <c r="D16" s="134"/>
      <c r="E16" s="15"/>
      <c r="F16" s="15"/>
      <c r="G16" s="15"/>
      <c r="H16" s="15"/>
      <c r="I16" s="15"/>
      <c r="J16" s="15"/>
      <c r="K16" s="15" t="s">
        <v>52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 thickBot="1">
      <c r="A17" s="43"/>
      <c r="B17" s="43"/>
      <c r="C17" s="43"/>
      <c r="D17" s="43"/>
      <c r="E17" s="15"/>
      <c r="F17" s="15"/>
      <c r="G17" s="15"/>
      <c r="H17" s="15"/>
      <c r="I17" s="15"/>
      <c r="J17" s="15"/>
      <c r="K17" s="15" t="s">
        <v>53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21" customHeight="1">
      <c r="A18" s="297" t="s">
        <v>84</v>
      </c>
      <c r="B18" s="298"/>
      <c r="C18" s="298"/>
      <c r="D18" s="29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">
      <c r="A19" s="294" t="s">
        <v>85</v>
      </c>
      <c r="B19" s="294"/>
      <c r="C19" s="135" t="s">
        <v>94</v>
      </c>
      <c r="D19" s="136" t="s">
        <v>86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1" customFormat="1" ht="30" customHeight="1">
      <c r="A20" s="258" t="s">
        <v>87</v>
      </c>
      <c r="B20" s="258"/>
      <c r="C20" s="137"/>
      <c r="D20" s="1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s="1" customFormat="1" ht="30" customHeight="1">
      <c r="A21" s="258" t="s">
        <v>88</v>
      </c>
      <c r="B21" s="258"/>
      <c r="C21" s="137"/>
      <c r="D21" s="1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s="1" customFormat="1" ht="30" customHeight="1">
      <c r="A22" s="270" t="s">
        <v>89</v>
      </c>
      <c r="B22" s="271"/>
      <c r="C22" s="137"/>
      <c r="D22" s="1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s="1" customFormat="1" ht="30" customHeight="1">
      <c r="A23" s="270" t="s">
        <v>90</v>
      </c>
      <c r="B23" s="271"/>
      <c r="C23" s="137"/>
      <c r="D23" s="1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s="1" customFormat="1" ht="45" customHeight="1">
      <c r="A24" s="270" t="s">
        <v>91</v>
      </c>
      <c r="B24" s="271"/>
      <c r="C24" s="137"/>
      <c r="D24" s="1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s="1" customFormat="1" ht="30" customHeight="1">
      <c r="A25" s="270" t="s">
        <v>156</v>
      </c>
      <c r="B25" s="271"/>
      <c r="C25" s="137"/>
      <c r="D25" s="1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s="1" customFormat="1" ht="30" customHeight="1">
      <c r="A26" s="270" t="s">
        <v>92</v>
      </c>
      <c r="B26" s="271"/>
      <c r="C26" s="137"/>
      <c r="D26" s="1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s="1" customFormat="1" ht="30" customHeight="1">
      <c r="A27" s="270" t="s">
        <v>157</v>
      </c>
      <c r="B27" s="271"/>
      <c r="C27" s="137"/>
      <c r="D27" s="1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s="1" customFormat="1" ht="30" customHeight="1">
      <c r="A28" s="270" t="s">
        <v>93</v>
      </c>
      <c r="B28" s="271"/>
      <c r="C28" s="139"/>
      <c r="D28" s="1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s="1" customFormat="1" ht="54" customHeight="1">
      <c r="A29" s="258" t="s">
        <v>222</v>
      </c>
      <c r="B29" s="258"/>
      <c r="C29" s="137"/>
      <c r="D29" s="1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s="113" customFormat="1" ht="14.25" customHeight="1" thickBot="1">
      <c r="A30" s="140"/>
      <c r="B30" s="140"/>
      <c r="C30" s="141"/>
      <c r="D30" s="140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s="113" customFormat="1" ht="34.5" customHeight="1" thickBot="1">
      <c r="A31" s="274" t="s">
        <v>254</v>
      </c>
      <c r="B31" s="275"/>
      <c r="C31" s="275"/>
      <c r="D31" s="143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12.5" customHeight="1">
      <c r="A32" s="118" t="s">
        <v>255</v>
      </c>
      <c r="B32" s="143"/>
      <c r="C32" s="119" t="s">
        <v>250</v>
      </c>
      <c r="D32" s="120"/>
      <c r="E32" s="25"/>
      <c r="F32" s="2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12.5" customHeight="1">
      <c r="A33" s="276" t="s">
        <v>251</v>
      </c>
      <c r="B33" s="277"/>
      <c r="C33" s="222">
        <f>IF(D31=F36,H37,IF(D31=G36,H36,""))</f>
      </c>
      <c r="D33" s="223"/>
      <c r="E33" s="25"/>
      <c r="F33" s="2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5" customHeight="1" thickBot="1">
      <c r="A34" s="25"/>
      <c r="B34" s="25"/>
      <c r="C34" s="25"/>
      <c r="D34" s="25"/>
      <c r="E34" s="25"/>
      <c r="F34" s="2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5" customFormat="1" ht="15.75" thickBot="1">
      <c r="A35" s="272" t="s">
        <v>257</v>
      </c>
      <c r="B35" s="273"/>
      <c r="C35" s="273"/>
      <c r="D35" s="144"/>
      <c r="E35" s="131"/>
      <c r="F35" s="131"/>
      <c r="G35" s="131"/>
      <c r="H35" s="131"/>
      <c r="I35" s="131"/>
      <c r="J35" s="131" t="s">
        <v>265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</row>
    <row r="36" spans="1:25" s="5" customFormat="1" ht="15.75" thickBot="1">
      <c r="A36" s="272" t="s">
        <v>258</v>
      </c>
      <c r="B36" s="273"/>
      <c r="C36" s="273"/>
      <c r="D36" s="144"/>
      <c r="E36" s="131"/>
      <c r="F36" s="131" t="s">
        <v>52</v>
      </c>
      <c r="G36" s="131" t="s">
        <v>53</v>
      </c>
      <c r="H36" s="131" t="s">
        <v>252</v>
      </c>
      <c r="I36" s="131"/>
      <c r="J36" s="131">
        <f>IF(H36=C33,IF(C27=F36,C38,D37),0)</f>
        <v>0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</row>
    <row r="37" spans="1:25" ht="35.25" customHeight="1" thickBot="1">
      <c r="A37" s="145" t="s">
        <v>83</v>
      </c>
      <c r="B37" s="128"/>
      <c r="C37" s="145" t="s">
        <v>259</v>
      </c>
      <c r="D37" s="121">
        <f>IF(I38&gt;=100000,100000,I38)</f>
        <v>0</v>
      </c>
      <c r="E37" s="25"/>
      <c r="F37" s="25"/>
      <c r="G37" s="15"/>
      <c r="H37" s="15" t="s">
        <v>253</v>
      </c>
      <c r="I37" s="15"/>
      <c r="J37" s="15">
        <f>IF(C33=H37,B37*600-D32,0)</f>
        <v>0</v>
      </c>
      <c r="K37" s="146">
        <f>IF(J37&gt;=100000,100000,J37)</f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63" customHeight="1" thickBot="1">
      <c r="A38" s="254" t="s">
        <v>106</v>
      </c>
      <c r="B38" s="255"/>
      <c r="C38" s="256" t="str">
        <f>IF(C27=G36,"nie dotyczy",IF(C33=H36,D37*125%,"nie dotyczy"))</f>
        <v>nie dotyczy</v>
      </c>
      <c r="D38" s="257"/>
      <c r="E38" s="130"/>
      <c r="F38" s="15"/>
      <c r="G38" s="15"/>
      <c r="H38" s="15"/>
      <c r="I38" s="15">
        <f>IF(C33=H36,B37*600,B37*600-D32)</f>
        <v>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23.25" customHeight="1" thickBot="1">
      <c r="A39" s="25"/>
      <c r="B39" s="25"/>
      <c r="C39" s="25"/>
      <c r="D39" s="2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8" customHeight="1" thickBot="1">
      <c r="A40" s="232" t="s">
        <v>95</v>
      </c>
      <c r="B40" s="233"/>
      <c r="C40" s="233"/>
      <c r="D40" s="23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5.75" thickBot="1">
      <c r="A41" s="267"/>
      <c r="B41" s="268"/>
      <c r="C41" s="268"/>
      <c r="D41" s="26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5.75" thickBot="1">
      <c r="A42" s="43"/>
      <c r="B42" s="43"/>
      <c r="C42" s="43"/>
      <c r="D42" s="4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5.75" thickBot="1">
      <c r="A43" s="232" t="s">
        <v>96</v>
      </c>
      <c r="B43" s="233"/>
      <c r="C43" s="233"/>
      <c r="D43" s="23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5.75" thickBot="1">
      <c r="A44" s="147" t="s">
        <v>97</v>
      </c>
      <c r="B44" s="148"/>
      <c r="C44" s="259" t="s">
        <v>99</v>
      </c>
      <c r="D44" s="260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5">
      <c r="A45" s="265" t="s">
        <v>98</v>
      </c>
      <c r="B45" s="149"/>
      <c r="C45" s="261" t="s">
        <v>100</v>
      </c>
      <c r="D45" s="26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5.75" thickBot="1">
      <c r="A46" s="266"/>
      <c r="B46" s="150"/>
      <c r="C46" s="263" t="s">
        <v>101</v>
      </c>
      <c r="D46" s="26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27" customHeight="1" thickBo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5" customHeight="1" thickBot="1">
      <c r="A48" s="232" t="s">
        <v>107</v>
      </c>
      <c r="B48" s="233"/>
      <c r="C48" s="233"/>
      <c r="D48" s="23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38.25" customHeight="1" thickBot="1">
      <c r="A49" s="267"/>
      <c r="B49" s="268"/>
      <c r="C49" s="268"/>
      <c r="D49" s="26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.75" thickBot="1">
      <c r="A50" s="43"/>
      <c r="B50" s="43"/>
      <c r="C50" s="43"/>
      <c r="D50" s="4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23.25" thickBot="1">
      <c r="A51" s="125" t="s">
        <v>81</v>
      </c>
      <c r="B51" s="132"/>
      <c r="C51" s="133" t="s">
        <v>82</v>
      </c>
      <c r="D51" s="13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5.75" thickBot="1">
      <c r="A52" s="6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5.75" thickBot="1">
      <c r="A53" s="232" t="s">
        <v>103</v>
      </c>
      <c r="B53" s="233"/>
      <c r="C53" s="233"/>
      <c r="D53" s="23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5.75" thickBot="1">
      <c r="A54" s="147" t="s">
        <v>97</v>
      </c>
      <c r="B54" s="151"/>
      <c r="C54" s="259" t="s">
        <v>99</v>
      </c>
      <c r="D54" s="26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5.75" thickBot="1">
      <c r="A55" s="152" t="s">
        <v>102</v>
      </c>
      <c r="B55" s="151"/>
      <c r="C55" s="287" t="s">
        <v>101</v>
      </c>
      <c r="D55" s="26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5.75" thickBo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20.25" customHeight="1" thickBot="1">
      <c r="A57" s="288" t="s">
        <v>105</v>
      </c>
      <c r="B57" s="289"/>
      <c r="C57" s="289"/>
      <c r="D57" s="290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44.25" customHeight="1" thickBot="1">
      <c r="A58" s="224" t="s">
        <v>60</v>
      </c>
      <c r="B58" s="291"/>
      <c r="C58" s="225"/>
      <c r="D58" s="44" t="s">
        <v>14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44.25" customHeight="1">
      <c r="A59" s="219" t="s">
        <v>158</v>
      </c>
      <c r="B59" s="285" t="s">
        <v>63</v>
      </c>
      <c r="C59" s="286"/>
      <c r="D59" s="153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44.25" customHeight="1">
      <c r="A60" s="220"/>
      <c r="B60" s="281" t="s">
        <v>62</v>
      </c>
      <c r="C60" s="282"/>
      <c r="D60" s="15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36.75" customHeight="1">
      <c r="A61" s="220"/>
      <c r="B61" s="281" t="s">
        <v>204</v>
      </c>
      <c r="C61" s="282"/>
      <c r="D61" s="15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24" customHeight="1" thickBot="1">
      <c r="A62" s="221"/>
      <c r="B62" s="283" t="s">
        <v>65</v>
      </c>
      <c r="C62" s="284"/>
      <c r="D62" s="15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40.5" customHeight="1" thickBot="1">
      <c r="A63" s="278" t="s">
        <v>104</v>
      </c>
      <c r="B63" s="279"/>
      <c r="C63" s="280"/>
      <c r="D63" s="156">
        <f>SUM(D59:D62)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5.75" thickBo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23.25" thickBot="1">
      <c r="A65" s="125" t="s">
        <v>81</v>
      </c>
      <c r="B65" s="132"/>
      <c r="C65" s="133" t="s">
        <v>82</v>
      </c>
      <c r="D65" s="13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</sheetData>
  <sheetProtection password="90F8" sheet="1"/>
  <mergeCells count="47">
    <mergeCell ref="A5:D5"/>
    <mergeCell ref="A6:D6"/>
    <mergeCell ref="A24:B24"/>
    <mergeCell ref="B11:D11"/>
    <mergeCell ref="A14:D14"/>
    <mergeCell ref="A15:D15"/>
    <mergeCell ref="A18:D18"/>
    <mergeCell ref="A23:B23"/>
    <mergeCell ref="A53:D53"/>
    <mergeCell ref="A57:D57"/>
    <mergeCell ref="A58:C58"/>
    <mergeCell ref="A7:D7"/>
    <mergeCell ref="A8:D8"/>
    <mergeCell ref="B9:D9"/>
    <mergeCell ref="A19:B19"/>
    <mergeCell ref="A21:B21"/>
    <mergeCell ref="A20:B20"/>
    <mergeCell ref="A22:B22"/>
    <mergeCell ref="A63:C63"/>
    <mergeCell ref="B60:C60"/>
    <mergeCell ref="B61:C61"/>
    <mergeCell ref="B62:C62"/>
    <mergeCell ref="B59:C59"/>
    <mergeCell ref="A48:D48"/>
    <mergeCell ref="A49:D49"/>
    <mergeCell ref="C54:D54"/>
    <mergeCell ref="C55:D55"/>
    <mergeCell ref="A59:A62"/>
    <mergeCell ref="A28:B28"/>
    <mergeCell ref="A27:B27"/>
    <mergeCell ref="A25:B25"/>
    <mergeCell ref="A26:B26"/>
    <mergeCell ref="A36:C36"/>
    <mergeCell ref="A31:C31"/>
    <mergeCell ref="C33:D33"/>
    <mergeCell ref="A35:C35"/>
    <mergeCell ref="A33:B33"/>
    <mergeCell ref="A38:B38"/>
    <mergeCell ref="C38:D38"/>
    <mergeCell ref="A29:B29"/>
    <mergeCell ref="C44:D44"/>
    <mergeCell ref="C45:D45"/>
    <mergeCell ref="C46:D46"/>
    <mergeCell ref="A45:A46"/>
    <mergeCell ref="A43:D43"/>
    <mergeCell ref="A40:D40"/>
    <mergeCell ref="A41:D41"/>
  </mergeCells>
  <dataValidations count="1">
    <dataValidation type="list" allowBlank="1" showInputMessage="1" showErrorMessage="1" sqref="B44:B46 B54:B55 C20:C30 D31 B32">
      <formula1>$K$16:$K$17</formula1>
    </dataValidation>
  </dataValidations>
  <printOptions/>
  <pageMargins left="0.7" right="0.7" top="0.75" bottom="0.75" header="0.3" footer="0.3"/>
  <pageSetup horizontalDpi="600" verticalDpi="600" orientation="portrait" paperSize="9" scale="94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84"/>
  <sheetViews>
    <sheetView view="pageBreakPreview" zoomScaleNormal="90" zoomScaleSheetLayoutView="100" zoomScalePageLayoutView="150" workbookViewId="0" topLeftCell="A66">
      <selection activeCell="C77" sqref="C77:D77"/>
    </sheetView>
  </sheetViews>
  <sheetFormatPr defaultColWidth="9.140625" defaultRowHeight="15"/>
  <cols>
    <col min="1" max="1" width="18.57421875" style="15" customWidth="1"/>
    <col min="2" max="2" width="24.8515625" style="15" customWidth="1"/>
    <col min="3" max="3" width="18.57421875" style="15" customWidth="1"/>
    <col min="4" max="4" width="24.8515625" style="15" customWidth="1"/>
    <col min="5" max="5" width="25.8515625" style="15" customWidth="1"/>
    <col min="6" max="10" width="9.140625" style="15" customWidth="1"/>
    <col min="13" max="13" width="0" style="0" hidden="1" customWidth="1"/>
  </cols>
  <sheetData>
    <row r="1" ht="15"/>
    <row r="2" ht="15"/>
    <row r="3" ht="30" customHeight="1"/>
    <row r="4" ht="15">
      <c r="A4" s="16"/>
    </row>
    <row r="5" spans="1:4" ht="42" customHeight="1">
      <c r="A5" s="295" t="s">
        <v>270</v>
      </c>
      <c r="B5" s="295"/>
      <c r="C5" s="295"/>
      <c r="D5" s="295"/>
    </row>
    <row r="6" spans="1:4" ht="73.5" customHeight="1">
      <c r="A6" s="242"/>
      <c r="B6" s="242"/>
      <c r="C6" s="242" t="s">
        <v>38</v>
      </c>
      <c r="D6" s="242"/>
    </row>
    <row r="7" spans="1:4" ht="66.75" customHeight="1">
      <c r="A7" s="242" t="s">
        <v>36</v>
      </c>
      <c r="B7" s="242"/>
      <c r="C7" s="335" t="s">
        <v>37</v>
      </c>
      <c r="D7" s="335"/>
    </row>
    <row r="8" spans="1:4" ht="21.75" customHeight="1">
      <c r="A8" s="240" t="s">
        <v>239</v>
      </c>
      <c r="B8" s="240"/>
      <c r="C8" s="240"/>
      <c r="D8" s="240"/>
    </row>
    <row r="9" spans="1:4" ht="15.75" thickBot="1">
      <c r="A9" s="235" t="s">
        <v>240</v>
      </c>
      <c r="B9" s="235"/>
      <c r="C9" s="235"/>
      <c r="D9" s="235"/>
    </row>
    <row r="10" spans="1:4" ht="18.75" customHeight="1" thickBot="1">
      <c r="A10" s="293" t="s">
        <v>238</v>
      </c>
      <c r="B10" s="293"/>
      <c r="C10" s="293"/>
      <c r="D10" s="293"/>
    </row>
    <row r="11" spans="1:4" ht="21" customHeight="1" thickBot="1">
      <c r="A11" s="250" t="s">
        <v>0</v>
      </c>
      <c r="B11" s="251"/>
      <c r="C11" s="251"/>
      <c r="D11" s="252"/>
    </row>
    <row r="12" spans="1:4" ht="16.5" thickBot="1">
      <c r="A12" s="17" t="s">
        <v>1</v>
      </c>
      <c r="B12" s="228"/>
      <c r="C12" s="229"/>
      <c r="D12" s="230"/>
    </row>
    <row r="13" spans="1:4" ht="32.25" thickBot="1">
      <c r="A13" s="17" t="s">
        <v>241</v>
      </c>
      <c r="B13" s="256"/>
      <c r="C13" s="296"/>
      <c r="D13" s="257"/>
    </row>
    <row r="14" ht="15">
      <c r="A14" s="20"/>
    </row>
    <row r="15" spans="1:4" ht="15.75" thickBot="1">
      <c r="A15" s="217" t="s">
        <v>117</v>
      </c>
      <c r="B15" s="217"/>
      <c r="C15" s="217"/>
      <c r="D15" s="217"/>
    </row>
    <row r="16" spans="1:4" ht="43.5" customHeight="1" thickBot="1">
      <c r="A16" s="300" t="s">
        <v>223</v>
      </c>
      <c r="B16" s="301"/>
      <c r="C16" s="236"/>
      <c r="D16" s="302"/>
    </row>
    <row r="17" spans="1:4" ht="15" customHeight="1" thickBot="1">
      <c r="A17" s="321" t="s">
        <v>108</v>
      </c>
      <c r="B17" s="322"/>
      <c r="C17" s="193"/>
      <c r="D17" s="195"/>
    </row>
    <row r="18" spans="1:4" ht="30.75" thickBot="1">
      <c r="A18" s="80" t="s">
        <v>54</v>
      </c>
      <c r="B18" s="327" t="s">
        <v>55</v>
      </c>
      <c r="C18" s="328"/>
      <c r="D18" s="329"/>
    </row>
    <row r="19" spans="1:13" ht="54" customHeight="1" thickBot="1">
      <c r="A19" s="162" t="s">
        <v>224</v>
      </c>
      <c r="B19" s="163"/>
      <c r="C19" s="167"/>
      <c r="D19" s="168"/>
      <c r="M19" t="s">
        <v>111</v>
      </c>
    </row>
    <row r="20" spans="1:13" ht="15">
      <c r="A20" s="25"/>
      <c r="B20" s="25"/>
      <c r="C20" s="25"/>
      <c r="D20" s="25"/>
      <c r="E20" s="25"/>
      <c r="F20" s="25"/>
      <c r="M20" t="s">
        <v>112</v>
      </c>
    </row>
    <row r="21" spans="1:13" ht="39" customHeight="1" thickBot="1">
      <c r="A21" s="311" t="s">
        <v>159</v>
      </c>
      <c r="B21" s="311"/>
      <c r="C21" s="311"/>
      <c r="D21" s="311"/>
      <c r="M21" t="s">
        <v>113</v>
      </c>
    </row>
    <row r="22" spans="1:4" ht="39" customHeight="1">
      <c r="A22" s="81" t="s">
        <v>116</v>
      </c>
      <c r="B22" s="82" t="s">
        <v>109</v>
      </c>
      <c r="C22" s="82" t="s">
        <v>110</v>
      </c>
      <c r="D22" s="83" t="s">
        <v>114</v>
      </c>
    </row>
    <row r="23" spans="1:4" ht="39" customHeight="1">
      <c r="A23" s="84">
        <v>1</v>
      </c>
      <c r="B23" s="95"/>
      <c r="C23" s="95"/>
      <c r="D23" s="97"/>
    </row>
    <row r="24" spans="1:4" ht="39" customHeight="1">
      <c r="A24" s="84">
        <v>2</v>
      </c>
      <c r="B24" s="95"/>
      <c r="C24" s="95"/>
      <c r="D24" s="97"/>
    </row>
    <row r="25" spans="1:4" ht="39" customHeight="1">
      <c r="A25" s="84">
        <v>3</v>
      </c>
      <c r="B25" s="95"/>
      <c r="C25" s="95"/>
      <c r="D25" s="97"/>
    </row>
    <row r="26" spans="1:4" s="158" customFormat="1" ht="39" customHeight="1" thickBot="1">
      <c r="A26" s="157" t="s">
        <v>115</v>
      </c>
      <c r="B26" s="96"/>
      <c r="C26" s="96"/>
      <c r="D26" s="97"/>
    </row>
    <row r="27" spans="1:10" s="3" customFormat="1" ht="14.25" customHeight="1">
      <c r="A27" s="323" t="s">
        <v>160</v>
      </c>
      <c r="B27" s="323"/>
      <c r="C27" s="37"/>
      <c r="D27" s="37"/>
      <c r="E27" s="35"/>
      <c r="F27" s="35"/>
      <c r="G27" s="35"/>
      <c r="H27" s="35"/>
      <c r="I27" s="35"/>
      <c r="J27" s="35"/>
    </row>
    <row r="28" spans="1:17" ht="15">
      <c r="A28" s="39"/>
      <c r="Q28" t="s">
        <v>52</v>
      </c>
    </row>
    <row r="29" spans="1:17" ht="15.75" thickBot="1">
      <c r="A29" s="217" t="s">
        <v>118</v>
      </c>
      <c r="B29" s="217"/>
      <c r="C29" s="217"/>
      <c r="D29" s="217"/>
      <c r="Q29" t="s">
        <v>53</v>
      </c>
    </row>
    <row r="30" spans="1:4" ht="15.75" thickBot="1">
      <c r="A30" s="312" t="s">
        <v>119</v>
      </c>
      <c r="B30" s="313"/>
      <c r="C30" s="314" t="s">
        <v>120</v>
      </c>
      <c r="D30" s="315"/>
    </row>
    <row r="31" spans="1:10" s="3" customFormat="1" ht="66.75" customHeight="1" thickBot="1">
      <c r="A31" s="324" t="s">
        <v>161</v>
      </c>
      <c r="B31" s="244"/>
      <c r="C31" s="167"/>
      <c r="D31" s="168"/>
      <c r="E31" s="35"/>
      <c r="F31" s="35"/>
      <c r="G31" s="35"/>
      <c r="H31" s="35"/>
      <c r="I31" s="35"/>
      <c r="J31" s="35"/>
    </row>
    <row r="32" spans="1:10" s="3" customFormat="1" ht="100.5" customHeight="1" thickBot="1">
      <c r="A32" s="325" t="s">
        <v>268</v>
      </c>
      <c r="B32" s="326"/>
      <c r="C32" s="167"/>
      <c r="D32" s="168"/>
      <c r="E32" s="35"/>
      <c r="F32" s="35"/>
      <c r="G32" s="35"/>
      <c r="H32" s="35"/>
      <c r="I32" s="35"/>
      <c r="J32" s="35"/>
    </row>
    <row r="33" spans="1:4" ht="18" customHeight="1">
      <c r="A33" s="43"/>
      <c r="B33" s="43"/>
      <c r="C33" s="43"/>
      <c r="D33" s="43"/>
    </row>
    <row r="34" spans="1:4" ht="15.75" thickBot="1">
      <c r="A34" s="209" t="s">
        <v>141</v>
      </c>
      <c r="B34" s="209"/>
      <c r="C34" s="209"/>
      <c r="D34" s="209"/>
    </row>
    <row r="35" spans="1:4" ht="42.75" customHeight="1" thickBot="1">
      <c r="A35" s="85" t="s">
        <v>121</v>
      </c>
      <c r="B35" s="86" t="s">
        <v>137</v>
      </c>
      <c r="C35" s="86" t="s">
        <v>136</v>
      </c>
      <c r="D35" s="86" t="s">
        <v>127</v>
      </c>
    </row>
    <row r="36" spans="1:4" ht="51.75" customHeight="1" thickBot="1">
      <c r="A36" s="278" t="s">
        <v>260</v>
      </c>
      <c r="B36" s="279"/>
      <c r="C36" s="279"/>
      <c r="D36" s="280"/>
    </row>
    <row r="37" spans="1:4" ht="42.75" customHeight="1" thickBot="1">
      <c r="A37" s="307" t="s">
        <v>128</v>
      </c>
      <c r="B37" s="308"/>
      <c r="C37" s="308"/>
      <c r="D37" s="87">
        <f>SUM(D38:D45)</f>
        <v>0</v>
      </c>
    </row>
    <row r="38" spans="1:10" s="4" customFormat="1" ht="19.5" customHeight="1">
      <c r="A38" s="46" t="s">
        <v>122</v>
      </c>
      <c r="B38" s="98"/>
      <c r="C38" s="70"/>
      <c r="D38" s="71"/>
      <c r="E38" s="47"/>
      <c r="F38" s="47"/>
      <c r="G38" s="47"/>
      <c r="H38" s="47"/>
      <c r="I38" s="47"/>
      <c r="J38" s="47"/>
    </row>
    <row r="39" spans="1:10" s="4" customFormat="1" ht="19.5" customHeight="1">
      <c r="A39" s="88" t="s">
        <v>123</v>
      </c>
      <c r="B39" s="99"/>
      <c r="C39" s="100"/>
      <c r="D39" s="101"/>
      <c r="E39" s="47"/>
      <c r="F39" s="47"/>
      <c r="G39" s="47"/>
      <c r="H39" s="47"/>
      <c r="I39" s="47"/>
      <c r="J39" s="47"/>
    </row>
    <row r="40" spans="1:10" s="4" customFormat="1" ht="19.5" customHeight="1">
      <c r="A40" s="88" t="s">
        <v>124</v>
      </c>
      <c r="B40" s="99"/>
      <c r="C40" s="100"/>
      <c r="D40" s="101"/>
      <c r="E40" s="47"/>
      <c r="F40" s="47"/>
      <c r="G40" s="47"/>
      <c r="H40" s="47"/>
      <c r="I40" s="47"/>
      <c r="J40" s="47"/>
    </row>
    <row r="41" spans="1:10" s="4" customFormat="1" ht="19.5" customHeight="1">
      <c r="A41" s="88" t="s">
        <v>125</v>
      </c>
      <c r="B41" s="99"/>
      <c r="C41" s="100"/>
      <c r="D41" s="101"/>
      <c r="E41" s="47"/>
      <c r="F41" s="47"/>
      <c r="G41" s="47"/>
      <c r="H41" s="47"/>
      <c r="I41" s="47"/>
      <c r="J41" s="47"/>
    </row>
    <row r="42" spans="1:10" s="4" customFormat="1" ht="19.5" customHeight="1">
      <c r="A42" s="88" t="s">
        <v>126</v>
      </c>
      <c r="B42" s="99"/>
      <c r="C42" s="100"/>
      <c r="D42" s="101"/>
      <c r="E42" s="47"/>
      <c r="F42" s="47"/>
      <c r="G42" s="47"/>
      <c r="H42" s="47"/>
      <c r="I42" s="47"/>
      <c r="J42" s="47"/>
    </row>
    <row r="43" spans="1:10" s="4" customFormat="1" ht="19.5" customHeight="1">
      <c r="A43" s="88" t="s">
        <v>129</v>
      </c>
      <c r="B43" s="99"/>
      <c r="C43" s="100"/>
      <c r="D43" s="101"/>
      <c r="E43" s="47"/>
      <c r="F43" s="47"/>
      <c r="G43" s="47"/>
      <c r="H43" s="47"/>
      <c r="I43" s="47"/>
      <c r="J43" s="47"/>
    </row>
    <row r="44" spans="1:10" s="4" customFormat="1" ht="19.5" customHeight="1">
      <c r="A44" s="88" t="s">
        <v>130</v>
      </c>
      <c r="B44" s="99"/>
      <c r="C44" s="100"/>
      <c r="D44" s="101"/>
      <c r="E44" s="47"/>
      <c r="F44" s="47"/>
      <c r="G44" s="47"/>
      <c r="H44" s="47"/>
      <c r="I44" s="47"/>
      <c r="J44" s="47"/>
    </row>
    <row r="45" spans="1:10" s="4" customFormat="1" ht="27.75" customHeight="1" thickBot="1">
      <c r="A45" s="88" t="s">
        <v>131</v>
      </c>
      <c r="B45" s="99"/>
      <c r="C45" s="100"/>
      <c r="D45" s="102"/>
      <c r="E45" s="47"/>
      <c r="F45" s="47"/>
      <c r="G45" s="47"/>
      <c r="H45" s="47"/>
      <c r="I45" s="47"/>
      <c r="J45" s="47"/>
    </row>
    <row r="46" spans="1:10" s="4" customFormat="1" ht="43.5" customHeight="1" thickBot="1">
      <c r="A46" s="319" t="s">
        <v>62</v>
      </c>
      <c r="B46" s="320"/>
      <c r="C46" s="320"/>
      <c r="D46" s="89">
        <f>SUM(D47:D50)</f>
        <v>0</v>
      </c>
      <c r="E46" s="47"/>
      <c r="F46" s="47"/>
      <c r="G46" s="47"/>
      <c r="H46" s="47"/>
      <c r="I46" s="47"/>
      <c r="J46" s="47"/>
    </row>
    <row r="47" spans="1:10" s="4" customFormat="1" ht="25.5" customHeight="1">
      <c r="A47" s="90" t="s">
        <v>132</v>
      </c>
      <c r="B47" s="103"/>
      <c r="C47" s="103"/>
      <c r="D47" s="104"/>
      <c r="E47" s="47"/>
      <c r="F47" s="47"/>
      <c r="G47" s="47"/>
      <c r="H47" s="47"/>
      <c r="I47" s="47"/>
      <c r="J47" s="47"/>
    </row>
    <row r="48" spans="1:10" s="4" customFormat="1" ht="26.25" customHeight="1">
      <c r="A48" s="90" t="s">
        <v>133</v>
      </c>
      <c r="B48" s="103"/>
      <c r="C48" s="103"/>
      <c r="D48" s="103"/>
      <c r="E48" s="47"/>
      <c r="F48" s="47"/>
      <c r="G48" s="47"/>
      <c r="H48" s="47"/>
      <c r="I48" s="47"/>
      <c r="J48" s="47"/>
    </row>
    <row r="49" spans="1:10" s="4" customFormat="1" ht="21.75" customHeight="1">
      <c r="A49" s="90" t="s">
        <v>134</v>
      </c>
      <c r="B49" s="103"/>
      <c r="C49" s="103"/>
      <c r="D49" s="103"/>
      <c r="E49" s="47"/>
      <c r="F49" s="47"/>
      <c r="G49" s="47"/>
      <c r="H49" s="47"/>
      <c r="I49" s="47"/>
      <c r="J49" s="47"/>
    </row>
    <row r="50" spans="1:10" s="4" customFormat="1" ht="40.5" customHeight="1" thickBot="1">
      <c r="A50" s="90" t="s">
        <v>135</v>
      </c>
      <c r="B50" s="103"/>
      <c r="C50" s="103"/>
      <c r="D50" s="105"/>
      <c r="E50" s="47"/>
      <c r="F50" s="47"/>
      <c r="G50" s="47"/>
      <c r="H50" s="47"/>
      <c r="I50" s="47"/>
      <c r="J50" s="47"/>
    </row>
    <row r="51" spans="1:10" s="4" customFormat="1" ht="27" customHeight="1" thickBot="1">
      <c r="A51" s="319" t="s">
        <v>64</v>
      </c>
      <c r="B51" s="320"/>
      <c r="C51" s="320"/>
      <c r="D51" s="91">
        <f>SUM(D52:D57)</f>
        <v>0</v>
      </c>
      <c r="E51" s="47"/>
      <c r="F51" s="47"/>
      <c r="G51" s="47"/>
      <c r="H51" s="47"/>
      <c r="I51" s="47"/>
      <c r="J51" s="47"/>
    </row>
    <row r="52" spans="1:4" ht="21.75" customHeight="1">
      <c r="A52" s="48" t="s">
        <v>138</v>
      </c>
      <c r="B52" s="106"/>
      <c r="C52" s="72"/>
      <c r="D52" s="107"/>
    </row>
    <row r="53" spans="1:4" ht="21.75" customHeight="1">
      <c r="A53" s="48" t="s">
        <v>203</v>
      </c>
      <c r="B53" s="106"/>
      <c r="C53" s="72"/>
      <c r="D53" s="73"/>
    </row>
    <row r="54" spans="1:4" ht="21.75" customHeight="1">
      <c r="A54" s="48" t="s">
        <v>139</v>
      </c>
      <c r="B54" s="106"/>
      <c r="C54" s="72"/>
      <c r="D54" s="73"/>
    </row>
    <row r="55" spans="1:4" ht="21.75" customHeight="1">
      <c r="A55" s="48" t="s">
        <v>140</v>
      </c>
      <c r="B55" s="106"/>
      <c r="C55" s="72"/>
      <c r="D55" s="73"/>
    </row>
    <row r="56" spans="1:4" ht="21.75" customHeight="1">
      <c r="A56" s="48" t="s">
        <v>225</v>
      </c>
      <c r="B56" s="106"/>
      <c r="C56" s="72"/>
      <c r="D56" s="73"/>
    </row>
    <row r="57" spans="1:4" ht="22.5" customHeight="1" thickBot="1">
      <c r="A57" s="48" t="s">
        <v>226</v>
      </c>
      <c r="B57" s="106"/>
      <c r="C57" s="72"/>
      <c r="D57" s="108"/>
    </row>
    <row r="58" spans="1:4" ht="22.5" customHeight="1" thickBot="1">
      <c r="A58" s="309" t="s">
        <v>65</v>
      </c>
      <c r="B58" s="310"/>
      <c r="C58" s="310"/>
      <c r="D58" s="92">
        <f>D59</f>
        <v>0</v>
      </c>
    </row>
    <row r="59" spans="1:4" ht="24.75" customHeight="1">
      <c r="A59" s="48" t="s">
        <v>227</v>
      </c>
      <c r="B59" s="106"/>
      <c r="C59" s="72"/>
      <c r="D59" s="109"/>
    </row>
    <row r="60" spans="1:4" ht="30.75" customHeight="1" thickBot="1">
      <c r="A60" s="316" t="s">
        <v>242</v>
      </c>
      <c r="B60" s="317"/>
      <c r="C60" s="318"/>
      <c r="D60" s="93">
        <f>D37+D46+D51+D58</f>
        <v>0</v>
      </c>
    </row>
    <row r="62" ht="15.75" thickBot="1">
      <c r="A62" s="39" t="s">
        <v>142</v>
      </c>
    </row>
    <row r="63" spans="1:4" ht="94.5" customHeight="1" thickBot="1">
      <c r="A63" s="303" t="s">
        <v>272</v>
      </c>
      <c r="B63" s="304"/>
      <c r="C63" s="305"/>
      <c r="D63" s="70"/>
    </row>
    <row r="64" spans="1:10" s="3" customFormat="1" ht="21.75" customHeight="1">
      <c r="A64" s="94"/>
      <c r="B64" s="35"/>
      <c r="C64" s="35"/>
      <c r="D64" s="35"/>
      <c r="E64" s="35"/>
      <c r="F64" s="35"/>
      <c r="G64" s="35"/>
      <c r="H64" s="35"/>
      <c r="I64" s="35"/>
      <c r="J64" s="35"/>
    </row>
    <row r="65" ht="15.75" thickBot="1">
      <c r="A65" s="53" t="s">
        <v>15</v>
      </c>
    </row>
    <row r="66" spans="1:4" ht="54" customHeight="1" thickBot="1">
      <c r="A66" s="54" t="s">
        <v>16</v>
      </c>
      <c r="B66" s="177" t="s">
        <v>243</v>
      </c>
      <c r="C66" s="179"/>
      <c r="D66" s="124" t="s">
        <v>71</v>
      </c>
    </row>
    <row r="67" spans="1:4" ht="141" customHeight="1" thickBot="1">
      <c r="A67" s="55" t="s">
        <v>18</v>
      </c>
      <c r="B67" s="162" t="s">
        <v>273</v>
      </c>
      <c r="C67" s="164"/>
      <c r="D67" s="70"/>
    </row>
    <row r="68" spans="1:4" ht="46.5" customHeight="1" thickBot="1">
      <c r="A68" s="55" t="s">
        <v>19</v>
      </c>
      <c r="B68" s="162" t="s">
        <v>228</v>
      </c>
      <c r="C68" s="164"/>
      <c r="D68" s="70"/>
    </row>
    <row r="69" spans="1:4" ht="81" customHeight="1" thickBot="1">
      <c r="A69" s="55" t="s">
        <v>20</v>
      </c>
      <c r="B69" s="162" t="s">
        <v>229</v>
      </c>
      <c r="C69" s="164"/>
      <c r="D69" s="70"/>
    </row>
    <row r="70" spans="1:4" ht="35.25" customHeight="1" thickBot="1">
      <c r="A70" s="55" t="s">
        <v>21</v>
      </c>
      <c r="B70" s="162" t="s">
        <v>230</v>
      </c>
      <c r="C70" s="164"/>
      <c r="D70" s="70"/>
    </row>
    <row r="71" spans="1:4" ht="43.5" customHeight="1" thickBot="1">
      <c r="A71" s="55" t="s">
        <v>22</v>
      </c>
      <c r="B71" s="162" t="s">
        <v>231</v>
      </c>
      <c r="C71" s="164"/>
      <c r="D71" s="70"/>
    </row>
    <row r="72" spans="1:4" ht="108.75" customHeight="1" thickBot="1">
      <c r="A72" s="55" t="s">
        <v>23</v>
      </c>
      <c r="B72" s="162" t="s">
        <v>232</v>
      </c>
      <c r="C72" s="164"/>
      <c r="D72" s="70"/>
    </row>
    <row r="73" spans="1:4" ht="51" customHeight="1" thickBot="1">
      <c r="A73" s="55" t="s">
        <v>24</v>
      </c>
      <c r="B73" s="162" t="s">
        <v>233</v>
      </c>
      <c r="C73" s="164"/>
      <c r="D73" s="70"/>
    </row>
    <row r="74" spans="1:4" ht="42" customHeight="1" thickBot="1">
      <c r="A74" s="55" t="s">
        <v>25</v>
      </c>
      <c r="B74" s="162" t="s">
        <v>234</v>
      </c>
      <c r="C74" s="164"/>
      <c r="D74" s="70"/>
    </row>
    <row r="75" spans="1:4" ht="69" customHeight="1" thickBot="1">
      <c r="A75" s="55" t="s">
        <v>26</v>
      </c>
      <c r="B75" s="232" t="s">
        <v>244</v>
      </c>
      <c r="C75" s="233"/>
      <c r="D75" s="70"/>
    </row>
    <row r="76" spans="1:6" ht="15">
      <c r="A76" s="39"/>
      <c r="F76" s="39"/>
    </row>
    <row r="77" spans="1:4" ht="57" customHeight="1">
      <c r="A77" s="166" t="s">
        <v>30</v>
      </c>
      <c r="B77" s="166"/>
      <c r="C77" s="306" t="s">
        <v>235</v>
      </c>
      <c r="D77" s="306"/>
    </row>
    <row r="78" ht="15">
      <c r="A78" s="39" t="s">
        <v>31</v>
      </c>
    </row>
    <row r="79" ht="15">
      <c r="A79" s="39"/>
    </row>
    <row r="82" ht="15">
      <c r="A82" s="62"/>
    </row>
    <row r="83" ht="15">
      <c r="A83" s="62"/>
    </row>
    <row r="84" ht="15">
      <c r="A84" s="63"/>
    </row>
  </sheetData>
  <sheetProtection password="90F8" sheet="1"/>
  <mergeCells count="48">
    <mergeCell ref="A17:B17"/>
    <mergeCell ref="C17:D17"/>
    <mergeCell ref="C19:D19"/>
    <mergeCell ref="A27:B27"/>
    <mergeCell ref="B68:C68"/>
    <mergeCell ref="A51:C51"/>
    <mergeCell ref="A31:B31"/>
    <mergeCell ref="A32:B32"/>
    <mergeCell ref="C31:D31"/>
    <mergeCell ref="B18:D18"/>
    <mergeCell ref="A19:B19"/>
    <mergeCell ref="A21:D21"/>
    <mergeCell ref="B69:C69"/>
    <mergeCell ref="A29:D29"/>
    <mergeCell ref="A30:B30"/>
    <mergeCell ref="C30:D30"/>
    <mergeCell ref="A60:C60"/>
    <mergeCell ref="C32:D32"/>
    <mergeCell ref="A46:C46"/>
    <mergeCell ref="A77:B77"/>
    <mergeCell ref="C77:D77"/>
    <mergeCell ref="B75:C75"/>
    <mergeCell ref="A36:D36"/>
    <mergeCell ref="A37:C37"/>
    <mergeCell ref="A58:C58"/>
    <mergeCell ref="B72:C72"/>
    <mergeCell ref="B73:C73"/>
    <mergeCell ref="B71:C71"/>
    <mergeCell ref="B66:C66"/>
    <mergeCell ref="B74:C74"/>
    <mergeCell ref="B70:C70"/>
    <mergeCell ref="A63:C63"/>
    <mergeCell ref="B67:C67"/>
    <mergeCell ref="A9:D9"/>
    <mergeCell ref="A10:D10"/>
    <mergeCell ref="A11:D11"/>
    <mergeCell ref="B12:D12"/>
    <mergeCell ref="A15:D15"/>
    <mergeCell ref="A34:D34"/>
    <mergeCell ref="A16:B16"/>
    <mergeCell ref="C16:D16"/>
    <mergeCell ref="B13:D13"/>
    <mergeCell ref="A8:D8"/>
    <mergeCell ref="A5:D5"/>
    <mergeCell ref="A6:B6"/>
    <mergeCell ref="C6:D6"/>
    <mergeCell ref="A7:B7"/>
    <mergeCell ref="C7:D7"/>
  </mergeCells>
  <dataValidations count="2">
    <dataValidation type="list" allowBlank="1" showInputMessage="1" showErrorMessage="1" sqref="D23:D26">
      <formula1>$M$19:$M$21</formula1>
    </dataValidation>
    <dataValidation type="list" allowBlank="1" showInputMessage="1" showErrorMessage="1" sqref="C31:D32 D63 D67:D75">
      <formula1>$Q$28:$Q$29</formula1>
    </dataValidation>
  </dataValidations>
  <printOptions/>
  <pageMargins left="0.7" right="0.7" top="0.75" bottom="0.75" header="0.3" footer="0.3"/>
  <pageSetup horizontalDpi="600" verticalDpi="600" orientation="portrait" paperSize="9" r:id="rId2"/>
  <colBreaks count="1" manualBreakCount="1">
    <brk id="4" max="8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D35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2" max="2" width="52.140625" style="0" customWidth="1"/>
    <col min="3" max="3" width="17.57421875" style="0" customWidth="1"/>
  </cols>
  <sheetData>
    <row r="7" spans="1:4" ht="48.75" customHeight="1">
      <c r="A7" s="334" t="s">
        <v>271</v>
      </c>
      <c r="B7" s="334"/>
      <c r="C7" s="334"/>
      <c r="D7" s="2"/>
    </row>
    <row r="9" spans="1:3" ht="33.75" customHeight="1">
      <c r="A9" s="333" t="s">
        <v>162</v>
      </c>
      <c r="B9" s="333"/>
      <c r="C9" s="333"/>
    </row>
    <row r="10" spans="1:3" ht="60">
      <c r="A10" s="6" t="s">
        <v>16</v>
      </c>
      <c r="B10" s="6" t="s">
        <v>163</v>
      </c>
      <c r="C10" s="7" t="s">
        <v>164</v>
      </c>
    </row>
    <row r="11" spans="1:3" ht="15">
      <c r="A11" s="330" t="s">
        <v>197</v>
      </c>
      <c r="B11" s="331"/>
      <c r="C11" s="332"/>
    </row>
    <row r="12" spans="1:3" ht="15">
      <c r="A12" s="8" t="s">
        <v>143</v>
      </c>
      <c r="B12" s="13" t="s">
        <v>165</v>
      </c>
      <c r="C12" s="10">
        <v>6</v>
      </c>
    </row>
    <row r="13" spans="1:3" ht="15">
      <c r="A13" s="8" t="s">
        <v>144</v>
      </c>
      <c r="B13" s="13" t="s">
        <v>166</v>
      </c>
      <c r="C13" s="10">
        <v>3</v>
      </c>
    </row>
    <row r="14" spans="1:3" ht="15">
      <c r="A14" s="8" t="s">
        <v>145</v>
      </c>
      <c r="B14" s="13" t="s">
        <v>167</v>
      </c>
      <c r="C14" s="10">
        <v>25</v>
      </c>
    </row>
    <row r="15" spans="1:3" ht="15">
      <c r="A15" s="8" t="s">
        <v>146</v>
      </c>
      <c r="B15" s="13" t="s">
        <v>168</v>
      </c>
      <c r="C15" s="10">
        <v>40</v>
      </c>
    </row>
    <row r="16" spans="1:3" ht="15">
      <c r="A16" s="8" t="s">
        <v>147</v>
      </c>
      <c r="B16" s="13" t="s">
        <v>169</v>
      </c>
      <c r="C16" s="8">
        <v>25</v>
      </c>
    </row>
    <row r="17" spans="1:3" ht="15">
      <c r="A17" s="8" t="s">
        <v>148</v>
      </c>
      <c r="B17" s="13" t="s">
        <v>170</v>
      </c>
      <c r="C17" s="8">
        <v>35</v>
      </c>
    </row>
    <row r="18" spans="1:3" ht="30">
      <c r="A18" s="8" t="s">
        <v>149</v>
      </c>
      <c r="B18" s="14" t="s">
        <v>171</v>
      </c>
      <c r="C18" s="10">
        <v>60</v>
      </c>
    </row>
    <row r="19" spans="1:3" ht="15">
      <c r="A19" s="8" t="s">
        <v>150</v>
      </c>
      <c r="B19" s="14" t="s">
        <v>173</v>
      </c>
      <c r="C19" s="10">
        <v>15</v>
      </c>
    </row>
    <row r="20" spans="1:3" ht="15">
      <c r="A20" s="8" t="s">
        <v>172</v>
      </c>
      <c r="B20" s="13" t="s">
        <v>176</v>
      </c>
      <c r="C20" s="8">
        <v>1</v>
      </c>
    </row>
    <row r="21" spans="1:3" ht="15">
      <c r="A21" s="8" t="s">
        <v>174</v>
      </c>
      <c r="B21" s="13" t="s">
        <v>178</v>
      </c>
      <c r="C21" s="8">
        <v>90</v>
      </c>
    </row>
    <row r="22" spans="1:3" ht="15">
      <c r="A22" s="8" t="s">
        <v>175</v>
      </c>
      <c r="B22" s="13" t="s">
        <v>180</v>
      </c>
      <c r="C22" s="10">
        <v>1</v>
      </c>
    </row>
    <row r="23" spans="1:3" ht="15">
      <c r="A23" s="330" t="s">
        <v>196</v>
      </c>
      <c r="B23" s="331"/>
      <c r="C23" s="332"/>
    </row>
    <row r="24" spans="1:3" ht="15">
      <c r="A24" s="8" t="s">
        <v>177</v>
      </c>
      <c r="B24" s="13" t="s">
        <v>182</v>
      </c>
      <c r="C24" s="8">
        <v>60</v>
      </c>
    </row>
    <row r="25" spans="1:3" ht="15">
      <c r="A25" s="8" t="s">
        <v>179</v>
      </c>
      <c r="B25" s="13" t="s">
        <v>185</v>
      </c>
      <c r="C25" s="8">
        <v>60</v>
      </c>
    </row>
    <row r="26" spans="1:3" ht="30">
      <c r="A26" s="8" t="s">
        <v>181</v>
      </c>
      <c r="B26" s="11" t="s">
        <v>195</v>
      </c>
      <c r="C26" s="10">
        <v>150</v>
      </c>
    </row>
    <row r="27" spans="1:3" ht="15">
      <c r="A27" s="330" t="s">
        <v>199</v>
      </c>
      <c r="B27" s="331"/>
      <c r="C27" s="332"/>
    </row>
    <row r="28" spans="1:3" ht="15">
      <c r="A28" s="8" t="s">
        <v>183</v>
      </c>
      <c r="B28" s="11" t="s">
        <v>191</v>
      </c>
      <c r="C28" s="8">
        <v>350</v>
      </c>
    </row>
    <row r="29" spans="1:3" ht="15">
      <c r="A29" s="8" t="s">
        <v>184</v>
      </c>
      <c r="B29" s="12" t="s">
        <v>202</v>
      </c>
      <c r="C29" s="8">
        <v>250</v>
      </c>
    </row>
    <row r="30" spans="1:3" ht="15">
      <c r="A30" s="8" t="s">
        <v>186</v>
      </c>
      <c r="B30" s="11" t="s">
        <v>198</v>
      </c>
      <c r="C30" s="10">
        <v>1500</v>
      </c>
    </row>
    <row r="31" spans="1:3" ht="15">
      <c r="A31" s="8" t="s">
        <v>187</v>
      </c>
      <c r="B31" s="11" t="s">
        <v>194</v>
      </c>
      <c r="C31" s="10">
        <v>100</v>
      </c>
    </row>
    <row r="32" spans="1:3" ht="15">
      <c r="A32" s="8" t="s">
        <v>188</v>
      </c>
      <c r="B32" s="11" t="s">
        <v>193</v>
      </c>
      <c r="C32" s="10">
        <v>2500</v>
      </c>
    </row>
    <row r="33" spans="1:3" ht="15">
      <c r="A33" s="8" t="s">
        <v>189</v>
      </c>
      <c r="B33" s="9" t="s">
        <v>192</v>
      </c>
      <c r="C33" s="10">
        <v>2500</v>
      </c>
    </row>
    <row r="34" spans="1:3" ht="15">
      <c r="A34" s="330" t="s">
        <v>200</v>
      </c>
      <c r="B34" s="331"/>
      <c r="C34" s="332"/>
    </row>
    <row r="35" spans="1:3" ht="15">
      <c r="A35" s="8" t="s">
        <v>190</v>
      </c>
      <c r="B35" s="11" t="s">
        <v>201</v>
      </c>
      <c r="C35" s="8">
        <v>2.5</v>
      </c>
    </row>
  </sheetData>
  <sheetProtection password="90F8" sheet="1"/>
  <mergeCells count="6">
    <mergeCell ref="A27:C27"/>
    <mergeCell ref="A34:C34"/>
    <mergeCell ref="A9:C9"/>
    <mergeCell ref="A7:C7"/>
    <mergeCell ref="A11:C11"/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jmanka</dc:creator>
  <cp:keywords/>
  <dc:description/>
  <cp:lastModifiedBy>kszymura</cp:lastModifiedBy>
  <cp:lastPrinted>2020-09-28T12:36:13Z</cp:lastPrinted>
  <dcterms:created xsi:type="dcterms:W3CDTF">2020-06-30T07:16:35Z</dcterms:created>
  <dcterms:modified xsi:type="dcterms:W3CDTF">2020-09-29T12:41:52Z</dcterms:modified>
  <cp:category/>
  <cp:version/>
  <cp:contentType/>
  <cp:contentStatus/>
</cp:coreProperties>
</file>